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2"/>
  </bookViews>
  <sheets>
    <sheet name="Mau1" sheetId="1" r:id="rId1"/>
    <sheet name="Mau2" sheetId="2" r:id="rId2"/>
    <sheet name="Mau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hoangnam</author>
  </authors>
  <commentList>
    <comment ref="D66" authorId="0">
      <text>
        <r>
          <rPr>
            <b/>
            <sz val="8"/>
            <rFont val="Tahoma"/>
            <family val="0"/>
          </rPr>
          <t>hoangnam:</t>
        </r>
        <r>
          <rPr>
            <sz val="8"/>
            <rFont val="Tahoma"/>
            <family val="0"/>
          </rPr>
          <t xml:space="preserve">
Khoa:pc
</t>
        </r>
      </text>
    </comment>
  </commentList>
</comments>
</file>

<file path=xl/comments2.xml><?xml version="1.0" encoding="utf-8"?>
<comments xmlns="http://schemas.openxmlformats.org/spreadsheetml/2006/main">
  <authors>
    <author>hoangnam</author>
  </authors>
  <commentList>
    <comment ref="C10" authorId="0">
      <text>
        <r>
          <rPr>
            <b/>
            <sz val="8"/>
            <rFont val="Tahoma"/>
            <family val="0"/>
          </rPr>
          <t>hoangnam:</t>
        </r>
        <r>
          <rPr>
            <sz val="8"/>
            <rFont val="Tahoma"/>
            <family val="0"/>
          </rPr>
          <t xml:space="preserve">
Bằng 100%
</t>
        </r>
      </text>
    </comment>
  </commentList>
</comments>
</file>

<file path=xl/comments3.xml><?xml version="1.0" encoding="utf-8"?>
<comments xmlns="http://schemas.openxmlformats.org/spreadsheetml/2006/main">
  <authors>
    <author>hoangnam</author>
  </authors>
  <commentList>
    <comment ref="M8" authorId="0">
      <text>
        <r>
          <rPr>
            <b/>
            <sz val="8"/>
            <rFont val="Tahoma"/>
            <family val="0"/>
          </rPr>
          <t>hoangnam: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Chú ý:</t>
        </r>
        <r>
          <rPr>
            <sz val="8"/>
            <rFont val="Tahoma"/>
            <family val="0"/>
          </rPr>
          <t xml:space="preserve"> khi nhập dữ liệu ở cột diện tích chỉ nhập dữ liệu bằng số, không nhập dữ liệu bằng chữ; Ví dụ: 100 m2 thì nhập là 100.</t>
        </r>
      </text>
    </comment>
  </commentList>
</comments>
</file>

<file path=xl/sharedStrings.xml><?xml version="1.0" encoding="utf-8"?>
<sst xmlns="http://schemas.openxmlformats.org/spreadsheetml/2006/main" count="312" uniqueCount="160">
  <si>
    <t>Phßng Gi¸o dôc &amp; §µo t¹o</t>
  </si>
  <si>
    <t>Thèng kª trÎ em 6 ®Õn 14 tuæi</t>
  </si>
  <si>
    <t>Thêi ®iÓm: th¸ng 10 n¨m 2009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</si>
  <si>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</si>
  <si>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</si>
  <si>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</si>
  <si>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</si>
  <si>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</si>
  <si>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</si>
  <si>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</si>
  <si>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</si>
  <si>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</si>
  <si>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</si>
  <si>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</si>
  <si>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</si>
  <si>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</si>
  <si>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</si>
  <si>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</si>
  <si>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</si>
  <si>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</si>
  <si>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</si>
  <si>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</si>
  <si>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</si>
  <si>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</si>
  <si>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</si>
  <si>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</si>
  <si>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</si>
  <si>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</si>
  <si>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</si>
  <si>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</si>
  <si>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</si>
  <si>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</si>
  <si>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</si>
  <si>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</si>
  <si>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</si>
  <si>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</si>
  <si>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</si>
  <si>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</si>
  <si>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</si>
  <si>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</si>
  <si>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</si>
  <si>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</si>
  <si>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</si>
  <si>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</si>
  <si>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</si>
  <si>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</si>
  <si>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</si>
  <si>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</si>
  <si>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</si>
  <si>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</si>
  <si>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</si>
  <si>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</si>
  <si>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</si>
  <si>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</si>
  <si>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</si>
  <si>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</si>
  <si>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</si>
  <si>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</si>
  <si>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</si>
  <si>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N¨m sinh</t>
  </si>
  <si>
    <t>§é tuæi</t>
  </si>
  <si>
    <t>Tæng sè</t>
  </si>
  <si>
    <t>N÷</t>
  </si>
  <si>
    <t>D©n téc</t>
  </si>
  <si>
    <t>KhuyÕt tËt</t>
  </si>
  <si>
    <t>Häc hoµ nhËp</t>
  </si>
  <si>
    <t>Sè ph¶i phæ cËp</t>
  </si>
  <si>
    <t>Tæng     (11-14)</t>
  </si>
  <si>
    <t>Tæng     (6-10)</t>
  </si>
  <si>
    <t>§· vµ ®ang häc tiÓu häc</t>
  </si>
  <si>
    <t>Líp 1</t>
  </si>
  <si>
    <t>Sè PPC</t>
  </si>
  <si>
    <t>Sè kh«ng PPC</t>
  </si>
  <si>
    <t>9-10 buæi/tuÇn</t>
  </si>
  <si>
    <t>T¹i chç</t>
  </si>
  <si>
    <t>N¬i kh¸c</t>
  </si>
  <si>
    <t>X·</t>
  </si>
  <si>
    <t>HuyÖn</t>
  </si>
  <si>
    <t>TØnh</t>
  </si>
  <si>
    <t>Líp 2</t>
  </si>
  <si>
    <t>Líp 3</t>
  </si>
  <si>
    <t>Líp 4</t>
  </si>
  <si>
    <t>Líp 5</t>
  </si>
  <si>
    <t>HTCTTH</t>
  </si>
  <si>
    <t>Sè l­u ban</t>
  </si>
  <si>
    <t>Sè bá häc ch­a ®i häc</t>
  </si>
  <si>
    <t>Sè l­îng</t>
  </si>
  <si>
    <t>Tû lÖ</t>
  </si>
  <si>
    <t>6 tuæi vµo líp 1</t>
  </si>
  <si>
    <t>11 tuæi HTCTTH</t>
  </si>
  <si>
    <t>Häc sinh häc 9-10 buæi/tuÇn</t>
  </si>
  <si>
    <t>Tæng sè HS</t>
  </si>
  <si>
    <t>Thanh Hµ, ngµy 25 th¸ng 10 n¨m 2009</t>
  </si>
  <si>
    <t>TM. Ban chØ ®¹o phæ cËp (ký, ®ãng dÊu)</t>
  </si>
  <si>
    <t>Thèng kª ®éi ngò gi¸o viªn tiÓu häc - n¨m häc 2009-2010</t>
  </si>
  <si>
    <t>Sè TT</t>
  </si>
  <si>
    <t>Tr­êng TiÓu häc</t>
  </si>
  <si>
    <t>CBQL</t>
  </si>
  <si>
    <t>HT</t>
  </si>
  <si>
    <t>PHT</t>
  </si>
  <si>
    <t>Sè gi¸o viªn</t>
  </si>
  <si>
    <t>TS</t>
  </si>
  <si>
    <t>Biªn chÕ</t>
  </si>
  <si>
    <t>H§ cã BH</t>
  </si>
  <si>
    <t>DT</t>
  </si>
  <si>
    <t>Tr×nh ®é ®µo t¹o</t>
  </si>
  <si>
    <t>Trªn §H</t>
  </si>
  <si>
    <t>§H</t>
  </si>
  <si>
    <t>C§</t>
  </si>
  <si>
    <t>THSP 12+2</t>
  </si>
  <si>
    <t>THSP 9 +3</t>
  </si>
  <si>
    <t>D­íi THSP</t>
  </si>
  <si>
    <t>Lo¹i h×nh ®µo t¹o</t>
  </si>
  <si>
    <t>C¬ b¶n</t>
  </si>
  <si>
    <t>AN</t>
  </si>
  <si>
    <t>MT</t>
  </si>
  <si>
    <t>TD</t>
  </si>
  <si>
    <t>Tin</t>
  </si>
  <si>
    <t>NN</t>
  </si>
  <si>
    <t>XÕp lo¹i d¹y giái</t>
  </si>
  <si>
    <t>CÊp tØnh</t>
  </si>
  <si>
    <t>CÊp huyÖn</t>
  </si>
  <si>
    <t>CÊp tr­êng</t>
  </si>
  <si>
    <t>Nh©n viªn</t>
  </si>
  <si>
    <t>VP</t>
  </si>
  <si>
    <t>TPT §éi</t>
  </si>
  <si>
    <t>TV-TBDH</t>
  </si>
  <si>
    <t>GV/ líp</t>
  </si>
  <si>
    <t>Céng</t>
  </si>
  <si>
    <t>Tû lÖ gi¸o viªn</t>
  </si>
  <si>
    <t>§¹t chuÈn</t>
  </si>
  <si>
    <t>Trªn chuÈn</t>
  </si>
  <si>
    <t>Thèng kª c¬ së vËt chÊt gi¸o dôc tiÓu häc - n¨m häc 2009-2010</t>
  </si>
  <si>
    <t>Sè §.tr</t>
  </si>
  <si>
    <t>Sè líp</t>
  </si>
  <si>
    <t>Líp ghÐp</t>
  </si>
  <si>
    <t>Phßng häc</t>
  </si>
  <si>
    <t>X©y míi</t>
  </si>
  <si>
    <t>Trªn          cÊp 4</t>
  </si>
  <si>
    <t>CÊp 4</t>
  </si>
  <si>
    <t>D­íi cÊp 4</t>
  </si>
  <si>
    <t>ThiÕu</t>
  </si>
  <si>
    <t>Sè phßng chøc n¨ng</t>
  </si>
  <si>
    <t>BGH</t>
  </si>
  <si>
    <t>T. ViÖn</t>
  </si>
  <si>
    <t>GDNT</t>
  </si>
  <si>
    <t>§éi</t>
  </si>
  <si>
    <t>Y tÕ</t>
  </si>
  <si>
    <t>TB-§ DDH</t>
  </si>
  <si>
    <t>Phßng tin häc</t>
  </si>
  <si>
    <t>Nhµ vÖ sinh</t>
  </si>
  <si>
    <t>Hç trî KT</t>
  </si>
  <si>
    <t>TT- B¶o vÖ</t>
  </si>
  <si>
    <t>SL</t>
  </si>
  <si>
    <t>S¬n ch¬i</t>
  </si>
  <si>
    <t>B·i tËp</t>
  </si>
  <si>
    <t>Phßng häc/líp :</t>
  </si>
  <si>
    <t>Tr­êng TH:</t>
  </si>
  <si>
    <t>Tæng         (6-14)</t>
  </si>
  <si>
    <t>Thanh Lang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</si>
</sst>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.vntime"/>
      <family val="0"/>
    </font>
    <font>
      <i/>
      <sz val="12"/>
      <name val=".vntime"/>
      <family val="2"/>
    </font>
    <font>
      <sz val="12"/>
      <name val=".VnArial Narrow"/>
      <family val="2"/>
    </font>
    <font>
      <sz val="10"/>
      <name val=".VnArial Narrow"/>
      <family val="2"/>
    </font>
    <font>
      <sz val="8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9"/>
      <name val=".VnArial Narrow"/>
      <family val="2"/>
    </font>
    <font>
      <i/>
      <sz val="10"/>
      <name val=".VnArial Narrow"/>
      <family val="2"/>
    </font>
    <font>
      <b/>
      <sz val="10"/>
      <name val=".VnArial NarrowH"/>
      <family val="2"/>
    </font>
    <font>
      <b/>
      <sz val="10"/>
      <name val=".VnTimeH"/>
      <family val="2"/>
    </font>
    <font>
      <b/>
      <sz val="10"/>
      <name val=".VnArial Narrow"/>
      <family val="2"/>
    </font>
    <font>
      <sz val="11"/>
      <name val=".VnArial Narrow"/>
      <family val="2"/>
    </font>
    <font>
      <b/>
      <i/>
      <sz val="10"/>
      <name val=".VnArial Narrow"/>
      <family val="2"/>
    </font>
    <font>
      <b/>
      <sz val="9"/>
      <name val=".Vn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/>
      <protection locked="0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88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12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pane ySplit="5" topLeftCell="BM47" activePane="bottomLeft" state="frozen"/>
      <selection pane="topLeft" activeCell="A1" sqref="A1"/>
      <selection pane="bottomLeft" activeCell="H51" sqref="H51"/>
    </sheetView>
  </sheetViews>
  <sheetFormatPr defaultColWidth="8.796875" defaultRowHeight="15"/>
  <cols>
    <col min="1" max="1" width="3.19921875" style="0" customWidth="1"/>
    <col min="2" max="2" width="3.09765625" style="0" customWidth="1"/>
    <col min="3" max="3" width="5" style="0" customWidth="1"/>
    <col min="4" max="4" width="6.8984375" style="0" customWidth="1"/>
    <col min="5" max="5" width="4" style="0" customWidth="1"/>
    <col min="6" max="6" width="6.59765625" style="0" customWidth="1"/>
    <col min="7" max="10" width="5.19921875" style="0" customWidth="1"/>
    <col min="11" max="11" width="5.69921875" style="0" customWidth="1"/>
    <col min="12" max="15" width="5.09765625" style="0" customWidth="1"/>
    <col min="16" max="16" width="6.5" style="0" customWidth="1"/>
    <col min="17" max="17" width="7" style="0" customWidth="1"/>
    <col min="18" max="19" width="4.5" style="0" customWidth="1"/>
  </cols>
  <sheetData>
    <row r="1" spans="1:17" ht="20.25" customHeight="1">
      <c r="A1" s="58" t="s">
        <v>0</v>
      </c>
      <c r="B1" s="58"/>
      <c r="C1" s="58"/>
      <c r="D1" s="58"/>
      <c r="E1" s="58"/>
      <c r="F1" s="58"/>
      <c r="G1" s="56" t="s">
        <v>1</v>
      </c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7.25" customHeight="1">
      <c r="A2" s="58" t="s">
        <v>157</v>
      </c>
      <c r="B2" s="58"/>
      <c r="C2" s="58"/>
      <c r="D2" s="59" t="s">
        <v>159</v>
      </c>
      <c r="E2" s="59"/>
      <c r="F2" s="59"/>
      <c r="G2" s="57" t="s">
        <v>2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2" customHeight="1"/>
    <row r="4" spans="1:23" ht="12" customHeight="1">
      <c r="A4" s="51" t="s">
        <v>59</v>
      </c>
      <c r="B4" s="52"/>
      <c r="C4" s="52"/>
      <c r="D4" s="53"/>
      <c r="E4" s="5" t="s">
        <v>3</v>
      </c>
      <c r="F4" s="7"/>
      <c r="G4" s="7"/>
      <c r="H4" s="7"/>
      <c r="I4" s="7"/>
      <c r="J4" s="7"/>
      <c r="K4" s="26" t="s">
        <v>68</v>
      </c>
      <c r="L4" s="7"/>
      <c r="M4" s="7"/>
      <c r="N4" s="7"/>
      <c r="O4" s="7"/>
      <c r="P4" s="55" t="s">
        <v>67</v>
      </c>
      <c r="Q4" s="55" t="s">
        <v>158</v>
      </c>
      <c r="R4" s="1"/>
      <c r="S4" s="1"/>
      <c r="T4" s="1"/>
      <c r="U4" s="1"/>
      <c r="V4" s="1"/>
      <c r="W4" s="1"/>
    </row>
    <row r="5" spans="1:23" ht="12" customHeight="1">
      <c r="A5" s="51" t="s">
        <v>60</v>
      </c>
      <c r="B5" s="52"/>
      <c r="C5" s="52"/>
      <c r="D5" s="53"/>
      <c r="E5" s="5" t="s">
        <v>4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54"/>
      <c r="L5" s="17">
        <v>11</v>
      </c>
      <c r="M5" s="17">
        <v>12</v>
      </c>
      <c r="N5" s="17">
        <v>13</v>
      </c>
      <c r="O5" s="17">
        <v>14</v>
      </c>
      <c r="P5" s="55"/>
      <c r="Q5" s="55"/>
      <c r="R5" s="1"/>
      <c r="S5" s="1"/>
      <c r="T5" s="1"/>
      <c r="U5" s="1"/>
      <c r="V5" s="1"/>
      <c r="W5" s="1"/>
    </row>
    <row r="6" spans="1:23" ht="12" customHeight="1">
      <c r="A6" s="51" t="s">
        <v>61</v>
      </c>
      <c r="B6" s="52"/>
      <c r="C6" s="52"/>
      <c r="D6" s="53"/>
      <c r="E6" s="5" t="s">
        <v>5</v>
      </c>
      <c r="F6" s="18">
        <v>85</v>
      </c>
      <c r="G6" s="18">
        <v>74</v>
      </c>
      <c r="H6" s="18">
        <v>85</v>
      </c>
      <c r="I6" s="18">
        <v>124</v>
      </c>
      <c r="J6" s="18">
        <v>105</v>
      </c>
      <c r="K6" s="15">
        <f>F6+G6+H6+I6+J6</f>
        <v>473</v>
      </c>
      <c r="L6" s="18">
        <v>110</v>
      </c>
      <c r="M6" s="18">
        <v>104</v>
      </c>
      <c r="N6" s="18">
        <v>105</v>
      </c>
      <c r="O6" s="18">
        <v>89</v>
      </c>
      <c r="P6" s="15">
        <f>SUM(L6:O6)</f>
        <v>408</v>
      </c>
      <c r="Q6" s="15">
        <f>K6+P6</f>
        <v>881</v>
      </c>
      <c r="R6" s="1"/>
      <c r="S6" s="1"/>
      <c r="T6" s="1"/>
      <c r="U6" s="1"/>
      <c r="V6" s="1"/>
      <c r="W6" s="1"/>
    </row>
    <row r="7" spans="1:23" ht="12" customHeight="1">
      <c r="A7" s="51" t="s">
        <v>62</v>
      </c>
      <c r="B7" s="52"/>
      <c r="C7" s="52"/>
      <c r="D7" s="53"/>
      <c r="E7" s="5" t="s">
        <v>6</v>
      </c>
      <c r="F7" s="18">
        <v>43</v>
      </c>
      <c r="G7" s="18">
        <v>39</v>
      </c>
      <c r="H7" s="18">
        <v>37</v>
      </c>
      <c r="I7" s="18">
        <v>57</v>
      </c>
      <c r="J7" s="18">
        <v>55</v>
      </c>
      <c r="K7" s="15">
        <f aca="true" t="shared" si="0" ref="K7:K59">F7+G7+H7+I7+J7</f>
        <v>231</v>
      </c>
      <c r="L7" s="18">
        <v>69</v>
      </c>
      <c r="M7" s="18">
        <v>46</v>
      </c>
      <c r="N7" s="18">
        <v>52</v>
      </c>
      <c r="O7" s="18">
        <v>42</v>
      </c>
      <c r="P7" s="15">
        <f aca="true" t="shared" si="1" ref="P7:P59">SUM(L7:O7)</f>
        <v>209</v>
      </c>
      <c r="Q7" s="15">
        <f aca="true" t="shared" si="2" ref="Q7:Q59">K7+P7</f>
        <v>440</v>
      </c>
      <c r="R7" s="1"/>
      <c r="S7" s="1"/>
      <c r="T7" s="1"/>
      <c r="U7" s="1"/>
      <c r="V7" s="1"/>
      <c r="W7" s="1"/>
    </row>
    <row r="8" spans="1:23" ht="12" customHeight="1">
      <c r="A8" s="51" t="s">
        <v>63</v>
      </c>
      <c r="B8" s="52"/>
      <c r="C8" s="52"/>
      <c r="D8" s="53"/>
      <c r="E8" s="5" t="s">
        <v>7</v>
      </c>
      <c r="F8" s="18"/>
      <c r="G8" s="18"/>
      <c r="H8" s="18"/>
      <c r="I8" s="18"/>
      <c r="J8" s="18"/>
      <c r="K8" s="15">
        <f t="shared" si="0"/>
        <v>0</v>
      </c>
      <c r="L8" s="18"/>
      <c r="M8" s="18"/>
      <c r="N8" s="18"/>
      <c r="O8" s="18"/>
      <c r="P8" s="15">
        <f t="shared" si="1"/>
        <v>0</v>
      </c>
      <c r="Q8" s="15">
        <f t="shared" si="2"/>
        <v>0</v>
      </c>
      <c r="R8" s="1"/>
      <c r="S8" s="1"/>
      <c r="T8" s="1"/>
      <c r="U8" s="1"/>
      <c r="V8" s="1"/>
      <c r="W8" s="1"/>
    </row>
    <row r="9" spans="1:23" ht="12" customHeight="1">
      <c r="A9" s="45" t="s">
        <v>64</v>
      </c>
      <c r="B9" s="39" t="s">
        <v>61</v>
      </c>
      <c r="C9" s="41"/>
      <c r="D9" s="40"/>
      <c r="E9" s="5" t="s">
        <v>8</v>
      </c>
      <c r="F9" s="18">
        <v>1</v>
      </c>
      <c r="G9" s="18">
        <v>3</v>
      </c>
      <c r="H9" s="18">
        <v>2</v>
      </c>
      <c r="I9" s="18">
        <v>1</v>
      </c>
      <c r="J9" s="18"/>
      <c r="K9" s="15">
        <f t="shared" si="0"/>
        <v>7</v>
      </c>
      <c r="L9" s="18">
        <v>1</v>
      </c>
      <c r="M9" s="18"/>
      <c r="N9" s="18"/>
      <c r="O9" s="18"/>
      <c r="P9" s="15">
        <f t="shared" si="1"/>
        <v>1</v>
      </c>
      <c r="Q9" s="15">
        <f t="shared" si="2"/>
        <v>8</v>
      </c>
      <c r="R9" s="1"/>
      <c r="S9" s="1"/>
      <c r="T9" s="1"/>
      <c r="U9" s="1"/>
      <c r="V9" s="1"/>
      <c r="W9" s="1"/>
    </row>
    <row r="10" spans="1:23" ht="12" customHeight="1">
      <c r="A10" s="46"/>
      <c r="B10" s="39" t="s">
        <v>65</v>
      </c>
      <c r="C10" s="41"/>
      <c r="D10" s="40"/>
      <c r="E10" s="5" t="s">
        <v>9</v>
      </c>
      <c r="F10" s="18"/>
      <c r="G10" s="18">
        <v>3</v>
      </c>
      <c r="H10" s="18">
        <v>2</v>
      </c>
      <c r="I10" s="18">
        <v>1</v>
      </c>
      <c r="J10" s="18"/>
      <c r="K10" s="15">
        <f t="shared" si="0"/>
        <v>6</v>
      </c>
      <c r="L10" s="18">
        <v>1</v>
      </c>
      <c r="M10" s="18"/>
      <c r="N10" s="18"/>
      <c r="O10" s="18"/>
      <c r="P10" s="15">
        <f t="shared" si="1"/>
        <v>1</v>
      </c>
      <c r="Q10" s="15">
        <f t="shared" si="2"/>
        <v>7</v>
      </c>
      <c r="R10" s="1"/>
      <c r="S10" s="1"/>
      <c r="T10" s="1"/>
      <c r="U10" s="1"/>
      <c r="V10" s="1"/>
      <c r="W10" s="1"/>
    </row>
    <row r="11" spans="1:23" ht="12" customHeight="1">
      <c r="A11" s="51" t="s">
        <v>66</v>
      </c>
      <c r="B11" s="52"/>
      <c r="C11" s="52"/>
      <c r="D11" s="53"/>
      <c r="E11" s="5" t="s">
        <v>10</v>
      </c>
      <c r="F11" s="15">
        <f>F6-F9</f>
        <v>84</v>
      </c>
      <c r="G11" s="15">
        <f aca="true" t="shared" si="3" ref="G11:Q11">G6-G9</f>
        <v>71</v>
      </c>
      <c r="H11" s="15">
        <f t="shared" si="3"/>
        <v>83</v>
      </c>
      <c r="I11" s="15">
        <f t="shared" si="3"/>
        <v>123</v>
      </c>
      <c r="J11" s="15">
        <f t="shared" si="3"/>
        <v>105</v>
      </c>
      <c r="K11" s="15">
        <f t="shared" si="3"/>
        <v>466</v>
      </c>
      <c r="L11" s="15">
        <f t="shared" si="3"/>
        <v>109</v>
      </c>
      <c r="M11" s="15">
        <f t="shared" si="3"/>
        <v>104</v>
      </c>
      <c r="N11" s="15">
        <f t="shared" si="3"/>
        <v>105</v>
      </c>
      <c r="O11" s="15">
        <f t="shared" si="3"/>
        <v>89</v>
      </c>
      <c r="P11" s="15">
        <f t="shared" si="3"/>
        <v>407</v>
      </c>
      <c r="Q11" s="15">
        <f t="shared" si="3"/>
        <v>873</v>
      </c>
      <c r="R11" s="1"/>
      <c r="S11" s="1"/>
      <c r="T11" s="1"/>
      <c r="U11" s="1"/>
      <c r="V11" s="1"/>
      <c r="W11" s="1"/>
    </row>
    <row r="12" spans="1:23" ht="12" customHeight="1">
      <c r="A12" s="48" t="s">
        <v>69</v>
      </c>
      <c r="B12" s="42" t="s">
        <v>70</v>
      </c>
      <c r="C12" s="45" t="s">
        <v>71</v>
      </c>
      <c r="D12" s="8" t="s">
        <v>74</v>
      </c>
      <c r="E12" s="5" t="s">
        <v>11</v>
      </c>
      <c r="F12" s="18">
        <v>75</v>
      </c>
      <c r="G12" s="18">
        <v>1</v>
      </c>
      <c r="H12" s="18"/>
      <c r="I12" s="18"/>
      <c r="J12" s="18"/>
      <c r="K12" s="15">
        <f t="shared" si="0"/>
        <v>76</v>
      </c>
      <c r="L12" s="18"/>
      <c r="M12" s="18"/>
      <c r="N12" s="18"/>
      <c r="O12" s="18"/>
      <c r="P12" s="15">
        <f t="shared" si="1"/>
        <v>0</v>
      </c>
      <c r="Q12" s="15">
        <f t="shared" si="2"/>
        <v>76</v>
      </c>
      <c r="R12" s="1"/>
      <c r="S12" s="1"/>
      <c r="T12" s="1"/>
      <c r="U12" s="1"/>
      <c r="V12" s="1"/>
      <c r="W12" s="1"/>
    </row>
    <row r="13" spans="1:23" ht="12" customHeight="1">
      <c r="A13" s="49"/>
      <c r="B13" s="43"/>
      <c r="C13" s="46"/>
      <c r="D13" s="8" t="s">
        <v>75</v>
      </c>
      <c r="E13" s="5" t="s">
        <v>12</v>
      </c>
      <c r="F13" s="18">
        <v>9</v>
      </c>
      <c r="G13" s="18"/>
      <c r="H13" s="18"/>
      <c r="I13" s="18"/>
      <c r="J13" s="18"/>
      <c r="K13" s="15">
        <f t="shared" si="0"/>
        <v>9</v>
      </c>
      <c r="L13" s="18"/>
      <c r="M13" s="18"/>
      <c r="N13" s="18"/>
      <c r="O13" s="18"/>
      <c r="P13" s="15">
        <f t="shared" si="1"/>
        <v>0</v>
      </c>
      <c r="Q13" s="15">
        <f t="shared" si="2"/>
        <v>9</v>
      </c>
      <c r="R13" s="1"/>
      <c r="S13" s="1"/>
      <c r="T13" s="1"/>
      <c r="U13" s="1"/>
      <c r="V13" s="1"/>
      <c r="W13" s="1"/>
    </row>
    <row r="14" spans="1:23" ht="12" customHeight="1">
      <c r="A14" s="49"/>
      <c r="B14" s="43"/>
      <c r="C14" s="45" t="s">
        <v>72</v>
      </c>
      <c r="D14" s="8" t="s">
        <v>76</v>
      </c>
      <c r="E14" s="5" t="s">
        <v>13</v>
      </c>
      <c r="F14" s="18">
        <v>1</v>
      </c>
      <c r="G14" s="18"/>
      <c r="H14" s="18"/>
      <c r="I14" s="18"/>
      <c r="J14" s="18"/>
      <c r="K14" s="15">
        <f t="shared" si="0"/>
        <v>1</v>
      </c>
      <c r="L14" s="18"/>
      <c r="M14" s="18"/>
      <c r="N14" s="18"/>
      <c r="O14" s="18"/>
      <c r="P14" s="15">
        <f t="shared" si="1"/>
        <v>0</v>
      </c>
      <c r="Q14" s="15">
        <f t="shared" si="2"/>
        <v>1</v>
      </c>
      <c r="R14" s="1"/>
      <c r="S14" s="1"/>
      <c r="T14" s="1"/>
      <c r="U14" s="1"/>
      <c r="V14" s="1"/>
      <c r="W14" s="1"/>
    </row>
    <row r="15" spans="1:23" ht="12" customHeight="1">
      <c r="A15" s="49"/>
      <c r="B15" s="43"/>
      <c r="C15" s="47"/>
      <c r="D15" s="8" t="s">
        <v>77</v>
      </c>
      <c r="E15" s="5" t="s">
        <v>14</v>
      </c>
      <c r="F15" s="18"/>
      <c r="G15" s="18"/>
      <c r="H15" s="18"/>
      <c r="I15" s="18"/>
      <c r="J15" s="18"/>
      <c r="K15" s="15">
        <f t="shared" si="0"/>
        <v>0</v>
      </c>
      <c r="L15" s="18"/>
      <c r="M15" s="18"/>
      <c r="N15" s="18"/>
      <c r="O15" s="18"/>
      <c r="P15" s="15">
        <f t="shared" si="1"/>
        <v>0</v>
      </c>
      <c r="Q15" s="15">
        <f t="shared" si="2"/>
        <v>0</v>
      </c>
      <c r="R15" s="1"/>
      <c r="S15" s="1"/>
      <c r="T15" s="1"/>
      <c r="U15" s="1"/>
      <c r="V15" s="1"/>
      <c r="W15" s="1"/>
    </row>
    <row r="16" spans="1:23" ht="12" customHeight="1">
      <c r="A16" s="49"/>
      <c r="B16" s="43"/>
      <c r="C16" s="46"/>
      <c r="D16" s="8" t="s">
        <v>78</v>
      </c>
      <c r="E16" s="5" t="s">
        <v>15</v>
      </c>
      <c r="F16" s="18">
        <v>2</v>
      </c>
      <c r="G16" s="18"/>
      <c r="H16" s="18"/>
      <c r="I16" s="18"/>
      <c r="J16" s="18"/>
      <c r="K16" s="15">
        <f t="shared" si="0"/>
        <v>2</v>
      </c>
      <c r="L16" s="18"/>
      <c r="M16" s="18"/>
      <c r="N16" s="18"/>
      <c r="O16" s="18"/>
      <c r="P16" s="15">
        <f t="shared" si="1"/>
        <v>0</v>
      </c>
      <c r="Q16" s="15">
        <f t="shared" si="2"/>
        <v>2</v>
      </c>
      <c r="R16" s="1"/>
      <c r="S16" s="1"/>
      <c r="T16" s="1"/>
      <c r="U16" s="1"/>
      <c r="V16" s="1"/>
      <c r="W16" s="1"/>
    </row>
    <row r="17" spans="1:23" ht="12" customHeight="1">
      <c r="A17" s="49"/>
      <c r="B17" s="43"/>
      <c r="C17" s="39" t="s">
        <v>62</v>
      </c>
      <c r="D17" s="40"/>
      <c r="E17" s="5" t="s">
        <v>16</v>
      </c>
      <c r="F17" s="18">
        <v>40</v>
      </c>
      <c r="G17" s="18"/>
      <c r="H17" s="18"/>
      <c r="I17" s="18"/>
      <c r="J17" s="18"/>
      <c r="K17" s="15">
        <f t="shared" si="0"/>
        <v>40</v>
      </c>
      <c r="L17" s="18"/>
      <c r="M17" s="18"/>
      <c r="N17" s="18"/>
      <c r="O17" s="18"/>
      <c r="P17" s="15">
        <f t="shared" si="1"/>
        <v>0</v>
      </c>
      <c r="Q17" s="15">
        <f t="shared" si="2"/>
        <v>40</v>
      </c>
      <c r="R17" s="1"/>
      <c r="S17" s="1"/>
      <c r="T17" s="1"/>
      <c r="U17" s="1"/>
      <c r="V17" s="1"/>
      <c r="W17" s="1"/>
    </row>
    <row r="18" spans="1:23" ht="12" customHeight="1">
      <c r="A18" s="49"/>
      <c r="B18" s="44"/>
      <c r="C18" s="39" t="s">
        <v>73</v>
      </c>
      <c r="D18" s="40"/>
      <c r="E18" s="5" t="s">
        <v>17</v>
      </c>
      <c r="F18" s="18">
        <v>78</v>
      </c>
      <c r="G18" s="18"/>
      <c r="H18" s="18"/>
      <c r="I18" s="18"/>
      <c r="J18" s="18"/>
      <c r="K18" s="15">
        <f t="shared" si="0"/>
        <v>78</v>
      </c>
      <c r="L18" s="18"/>
      <c r="M18" s="18"/>
      <c r="N18" s="18"/>
      <c r="O18" s="18"/>
      <c r="P18" s="15">
        <f t="shared" si="1"/>
        <v>0</v>
      </c>
      <c r="Q18" s="15">
        <f t="shared" si="2"/>
        <v>78</v>
      </c>
      <c r="R18" s="1"/>
      <c r="S18" s="1"/>
      <c r="T18" s="1"/>
      <c r="U18" s="1"/>
      <c r="V18" s="1"/>
      <c r="W18" s="1"/>
    </row>
    <row r="19" spans="1:23" ht="12" customHeight="1">
      <c r="A19" s="49"/>
      <c r="B19" s="42" t="s">
        <v>79</v>
      </c>
      <c r="C19" s="45" t="s">
        <v>71</v>
      </c>
      <c r="D19" s="8" t="s">
        <v>74</v>
      </c>
      <c r="E19" s="5" t="s">
        <v>18</v>
      </c>
      <c r="F19" s="18"/>
      <c r="G19" s="18">
        <v>68</v>
      </c>
      <c r="H19" s="18"/>
      <c r="I19" s="18"/>
      <c r="J19" s="18"/>
      <c r="K19" s="15">
        <f t="shared" si="0"/>
        <v>68</v>
      </c>
      <c r="L19" s="18"/>
      <c r="M19" s="18"/>
      <c r="N19" s="18"/>
      <c r="O19" s="18"/>
      <c r="P19" s="15">
        <f t="shared" si="1"/>
        <v>0</v>
      </c>
      <c r="Q19" s="15">
        <f t="shared" si="2"/>
        <v>68</v>
      </c>
      <c r="R19" s="1"/>
      <c r="S19" s="1"/>
      <c r="T19" s="1"/>
      <c r="U19" s="1"/>
      <c r="V19" s="1"/>
      <c r="W19" s="1"/>
    </row>
    <row r="20" spans="1:23" ht="12" customHeight="1">
      <c r="A20" s="49"/>
      <c r="B20" s="43"/>
      <c r="C20" s="46"/>
      <c r="D20" s="8" t="s">
        <v>75</v>
      </c>
      <c r="E20" s="5" t="s">
        <v>19</v>
      </c>
      <c r="F20" s="18"/>
      <c r="G20" s="18">
        <v>3</v>
      </c>
      <c r="H20" s="18"/>
      <c r="I20" s="18"/>
      <c r="J20" s="18"/>
      <c r="K20" s="15">
        <f t="shared" si="0"/>
        <v>3</v>
      </c>
      <c r="L20" s="18"/>
      <c r="M20" s="18"/>
      <c r="N20" s="18"/>
      <c r="O20" s="18"/>
      <c r="P20" s="15">
        <f t="shared" si="1"/>
        <v>0</v>
      </c>
      <c r="Q20" s="15">
        <f t="shared" si="2"/>
        <v>3</v>
      </c>
      <c r="R20" s="1"/>
      <c r="S20" s="1"/>
      <c r="T20" s="1"/>
      <c r="U20" s="1"/>
      <c r="V20" s="1"/>
      <c r="W20" s="1"/>
    </row>
    <row r="21" spans="1:23" ht="12" customHeight="1">
      <c r="A21" s="49"/>
      <c r="B21" s="43"/>
      <c r="C21" s="45" t="s">
        <v>72</v>
      </c>
      <c r="D21" s="8" t="s">
        <v>76</v>
      </c>
      <c r="E21" s="5" t="s">
        <v>20</v>
      </c>
      <c r="F21" s="18"/>
      <c r="G21" s="18">
        <v>2</v>
      </c>
      <c r="H21" s="18"/>
      <c r="I21" s="18"/>
      <c r="J21" s="18"/>
      <c r="K21" s="15">
        <f t="shared" si="0"/>
        <v>2</v>
      </c>
      <c r="L21" s="18"/>
      <c r="M21" s="18"/>
      <c r="N21" s="18"/>
      <c r="O21" s="18"/>
      <c r="P21" s="15">
        <f t="shared" si="1"/>
        <v>0</v>
      </c>
      <c r="Q21" s="15">
        <f t="shared" si="2"/>
        <v>2</v>
      </c>
      <c r="R21" s="1"/>
      <c r="S21" s="1"/>
      <c r="T21" s="1"/>
      <c r="U21" s="1"/>
      <c r="V21" s="1"/>
      <c r="W21" s="1"/>
    </row>
    <row r="22" spans="1:23" ht="12" customHeight="1">
      <c r="A22" s="49"/>
      <c r="B22" s="43"/>
      <c r="C22" s="47"/>
      <c r="D22" s="8" t="s">
        <v>77</v>
      </c>
      <c r="E22" s="5" t="s">
        <v>21</v>
      </c>
      <c r="F22" s="18"/>
      <c r="G22" s="18"/>
      <c r="H22" s="18"/>
      <c r="I22" s="18"/>
      <c r="J22" s="18"/>
      <c r="K22" s="15">
        <f t="shared" si="0"/>
        <v>0</v>
      </c>
      <c r="L22" s="18"/>
      <c r="M22" s="18"/>
      <c r="N22" s="18"/>
      <c r="O22" s="18"/>
      <c r="P22" s="15">
        <f t="shared" si="1"/>
        <v>0</v>
      </c>
      <c r="Q22" s="15">
        <f t="shared" si="2"/>
        <v>0</v>
      </c>
      <c r="R22" s="1"/>
      <c r="S22" s="1"/>
      <c r="T22" s="1"/>
      <c r="U22" s="1"/>
      <c r="V22" s="1"/>
      <c r="W22" s="1"/>
    </row>
    <row r="23" spans="1:23" ht="12" customHeight="1">
      <c r="A23" s="49"/>
      <c r="B23" s="43"/>
      <c r="C23" s="46"/>
      <c r="D23" s="8" t="s">
        <v>78</v>
      </c>
      <c r="E23" s="5" t="s">
        <v>22</v>
      </c>
      <c r="F23" s="18"/>
      <c r="G23" s="18"/>
      <c r="H23" s="18"/>
      <c r="I23" s="18"/>
      <c r="J23" s="18"/>
      <c r="K23" s="15">
        <f t="shared" si="0"/>
        <v>0</v>
      </c>
      <c r="L23" s="18"/>
      <c r="M23" s="18"/>
      <c r="N23" s="18"/>
      <c r="O23" s="18"/>
      <c r="P23" s="15">
        <f t="shared" si="1"/>
        <v>0</v>
      </c>
      <c r="Q23" s="15">
        <f t="shared" si="2"/>
        <v>0</v>
      </c>
      <c r="R23" s="1"/>
      <c r="S23" s="1"/>
      <c r="T23" s="1"/>
      <c r="U23" s="1"/>
      <c r="V23" s="1"/>
      <c r="W23" s="1"/>
    </row>
    <row r="24" spans="1:23" ht="12" customHeight="1">
      <c r="A24" s="49"/>
      <c r="B24" s="43"/>
      <c r="C24" s="39" t="s">
        <v>62</v>
      </c>
      <c r="D24" s="40"/>
      <c r="E24" s="5" t="s">
        <v>23</v>
      </c>
      <c r="F24" s="18"/>
      <c r="G24" s="18">
        <v>35</v>
      </c>
      <c r="H24" s="18"/>
      <c r="I24" s="18"/>
      <c r="J24" s="18"/>
      <c r="K24" s="15">
        <f t="shared" si="0"/>
        <v>35</v>
      </c>
      <c r="L24" s="18"/>
      <c r="M24" s="18"/>
      <c r="N24" s="18"/>
      <c r="O24" s="18"/>
      <c r="P24" s="15">
        <f t="shared" si="1"/>
        <v>0</v>
      </c>
      <c r="Q24" s="15">
        <f t="shared" si="2"/>
        <v>35</v>
      </c>
      <c r="R24" s="1"/>
      <c r="S24" s="1"/>
      <c r="T24" s="1"/>
      <c r="U24" s="1"/>
      <c r="V24" s="1"/>
      <c r="W24" s="1"/>
    </row>
    <row r="25" spans="1:23" ht="12" customHeight="1">
      <c r="A25" s="49"/>
      <c r="B25" s="44"/>
      <c r="C25" s="39" t="s">
        <v>73</v>
      </c>
      <c r="D25" s="40"/>
      <c r="E25" s="5" t="s">
        <v>24</v>
      </c>
      <c r="F25" s="18"/>
      <c r="G25" s="18">
        <v>71</v>
      </c>
      <c r="H25" s="18"/>
      <c r="I25" s="18"/>
      <c r="J25" s="18"/>
      <c r="K25" s="15">
        <f t="shared" si="0"/>
        <v>71</v>
      </c>
      <c r="L25" s="18"/>
      <c r="M25" s="18"/>
      <c r="N25" s="18"/>
      <c r="O25" s="18"/>
      <c r="P25" s="15">
        <f t="shared" si="1"/>
        <v>0</v>
      </c>
      <c r="Q25" s="15">
        <f t="shared" si="2"/>
        <v>71</v>
      </c>
      <c r="R25" s="1"/>
      <c r="S25" s="1"/>
      <c r="T25" s="1"/>
      <c r="U25" s="1"/>
      <c r="V25" s="1"/>
      <c r="W25" s="1"/>
    </row>
    <row r="26" spans="1:23" ht="12" customHeight="1">
      <c r="A26" s="49"/>
      <c r="B26" s="42" t="s">
        <v>80</v>
      </c>
      <c r="C26" s="45" t="s">
        <v>71</v>
      </c>
      <c r="D26" s="8" t="s">
        <v>74</v>
      </c>
      <c r="E26" s="5" t="s">
        <v>25</v>
      </c>
      <c r="F26" s="18"/>
      <c r="G26" s="18"/>
      <c r="H26" s="18">
        <v>69</v>
      </c>
      <c r="I26" s="18">
        <v>2</v>
      </c>
      <c r="J26" s="18"/>
      <c r="K26" s="15">
        <f t="shared" si="0"/>
        <v>71</v>
      </c>
      <c r="L26" s="18"/>
      <c r="M26" s="18"/>
      <c r="N26" s="18"/>
      <c r="O26" s="18"/>
      <c r="P26" s="15">
        <f t="shared" si="1"/>
        <v>0</v>
      </c>
      <c r="Q26" s="15">
        <f t="shared" si="2"/>
        <v>71</v>
      </c>
      <c r="R26" s="1"/>
      <c r="S26" s="1"/>
      <c r="T26" s="1"/>
      <c r="U26" s="1"/>
      <c r="V26" s="1"/>
      <c r="W26" s="1"/>
    </row>
    <row r="27" spans="1:23" ht="12" customHeight="1">
      <c r="A27" s="49"/>
      <c r="B27" s="43"/>
      <c r="C27" s="46"/>
      <c r="D27" s="8" t="s">
        <v>75</v>
      </c>
      <c r="E27" s="5" t="s">
        <v>26</v>
      </c>
      <c r="F27" s="18"/>
      <c r="G27" s="18"/>
      <c r="H27" s="18">
        <v>14</v>
      </c>
      <c r="I27" s="18"/>
      <c r="J27" s="18"/>
      <c r="K27" s="15">
        <f t="shared" si="0"/>
        <v>14</v>
      </c>
      <c r="L27" s="18"/>
      <c r="M27" s="18"/>
      <c r="N27" s="18"/>
      <c r="O27" s="18"/>
      <c r="P27" s="15">
        <f t="shared" si="1"/>
        <v>0</v>
      </c>
      <c r="Q27" s="15">
        <f t="shared" si="2"/>
        <v>14</v>
      </c>
      <c r="R27" s="1"/>
      <c r="S27" s="1"/>
      <c r="T27" s="1"/>
      <c r="U27" s="1"/>
      <c r="V27" s="1"/>
      <c r="W27" s="1"/>
    </row>
    <row r="28" spans="1:23" ht="12" customHeight="1">
      <c r="A28" s="49"/>
      <c r="B28" s="43"/>
      <c r="C28" s="45" t="s">
        <v>72</v>
      </c>
      <c r="D28" s="8" t="s">
        <v>76</v>
      </c>
      <c r="E28" s="5" t="s">
        <v>27</v>
      </c>
      <c r="F28" s="18"/>
      <c r="G28" s="18"/>
      <c r="H28" s="18">
        <v>4</v>
      </c>
      <c r="I28" s="18"/>
      <c r="J28" s="18"/>
      <c r="K28" s="15">
        <f t="shared" si="0"/>
        <v>4</v>
      </c>
      <c r="L28" s="18"/>
      <c r="M28" s="18"/>
      <c r="N28" s="18"/>
      <c r="O28" s="18"/>
      <c r="P28" s="15">
        <f t="shared" si="1"/>
        <v>0</v>
      </c>
      <c r="Q28" s="15">
        <f t="shared" si="2"/>
        <v>4</v>
      </c>
      <c r="R28" s="1"/>
      <c r="S28" s="1"/>
      <c r="T28" s="1"/>
      <c r="U28" s="1"/>
      <c r="V28" s="1"/>
      <c r="W28" s="1"/>
    </row>
    <row r="29" spans="1:23" ht="12" customHeight="1">
      <c r="A29" s="49"/>
      <c r="B29" s="43"/>
      <c r="C29" s="47"/>
      <c r="D29" s="8" t="s">
        <v>77</v>
      </c>
      <c r="E29" s="5" t="s">
        <v>28</v>
      </c>
      <c r="F29" s="18"/>
      <c r="G29" s="18"/>
      <c r="H29" s="18"/>
      <c r="I29" s="18"/>
      <c r="J29" s="18"/>
      <c r="K29" s="15">
        <f t="shared" si="0"/>
        <v>0</v>
      </c>
      <c r="L29" s="18"/>
      <c r="M29" s="18"/>
      <c r="N29" s="18"/>
      <c r="O29" s="18"/>
      <c r="P29" s="15">
        <f t="shared" si="1"/>
        <v>0</v>
      </c>
      <c r="Q29" s="15">
        <f t="shared" si="2"/>
        <v>0</v>
      </c>
      <c r="R29" s="1"/>
      <c r="S29" s="1"/>
      <c r="T29" s="1"/>
      <c r="U29" s="1"/>
      <c r="V29" s="1"/>
      <c r="W29" s="1"/>
    </row>
    <row r="30" spans="1:23" ht="12" customHeight="1">
      <c r="A30" s="49"/>
      <c r="B30" s="43"/>
      <c r="C30" s="46"/>
      <c r="D30" s="8" t="s">
        <v>78</v>
      </c>
      <c r="E30" s="5" t="s">
        <v>29</v>
      </c>
      <c r="F30" s="18"/>
      <c r="G30" s="18"/>
      <c r="H30" s="18">
        <v>1</v>
      </c>
      <c r="I30" s="18"/>
      <c r="J30" s="18"/>
      <c r="K30" s="15">
        <f t="shared" si="0"/>
        <v>1</v>
      </c>
      <c r="L30" s="18"/>
      <c r="M30" s="18"/>
      <c r="N30" s="18"/>
      <c r="O30" s="18"/>
      <c r="P30" s="15">
        <f t="shared" si="1"/>
        <v>0</v>
      </c>
      <c r="Q30" s="15">
        <f t="shared" si="2"/>
        <v>1</v>
      </c>
      <c r="R30" s="1"/>
      <c r="S30" s="1"/>
      <c r="T30" s="1"/>
      <c r="U30" s="1"/>
      <c r="V30" s="1"/>
      <c r="W30" s="1"/>
    </row>
    <row r="31" spans="1:23" ht="12" customHeight="1">
      <c r="A31" s="49"/>
      <c r="B31" s="43"/>
      <c r="C31" s="39" t="s">
        <v>62</v>
      </c>
      <c r="D31" s="40"/>
      <c r="E31" s="5" t="s">
        <v>30</v>
      </c>
      <c r="F31" s="18"/>
      <c r="G31" s="18"/>
      <c r="H31" s="18">
        <v>35</v>
      </c>
      <c r="I31" s="18"/>
      <c r="J31" s="18"/>
      <c r="K31" s="15">
        <f t="shared" si="0"/>
        <v>35</v>
      </c>
      <c r="L31" s="18"/>
      <c r="M31" s="18"/>
      <c r="N31" s="18"/>
      <c r="O31" s="18"/>
      <c r="P31" s="15">
        <f t="shared" si="1"/>
        <v>0</v>
      </c>
      <c r="Q31" s="15">
        <f t="shared" si="2"/>
        <v>35</v>
      </c>
      <c r="R31" s="1"/>
      <c r="S31" s="1"/>
      <c r="T31" s="1"/>
      <c r="U31" s="1"/>
      <c r="V31" s="1"/>
      <c r="W31" s="1"/>
    </row>
    <row r="32" spans="1:23" ht="12" customHeight="1">
      <c r="A32" s="49"/>
      <c r="B32" s="44"/>
      <c r="C32" s="39" t="s">
        <v>73</v>
      </c>
      <c r="D32" s="40"/>
      <c r="E32" s="5" t="s">
        <v>31</v>
      </c>
      <c r="F32" s="18"/>
      <c r="G32" s="18"/>
      <c r="H32" s="18">
        <v>74</v>
      </c>
      <c r="I32" s="18"/>
      <c r="J32" s="18"/>
      <c r="K32" s="15">
        <f t="shared" si="0"/>
        <v>74</v>
      </c>
      <c r="L32" s="18"/>
      <c r="M32" s="18"/>
      <c r="N32" s="18"/>
      <c r="O32" s="18"/>
      <c r="P32" s="15">
        <f t="shared" si="1"/>
        <v>0</v>
      </c>
      <c r="Q32" s="15">
        <f t="shared" si="2"/>
        <v>74</v>
      </c>
      <c r="R32" s="1"/>
      <c r="S32" s="1"/>
      <c r="T32" s="1"/>
      <c r="U32" s="1"/>
      <c r="V32" s="1"/>
      <c r="W32" s="1"/>
    </row>
    <row r="33" spans="1:23" ht="12" customHeight="1">
      <c r="A33" s="49"/>
      <c r="B33" s="42" t="s">
        <v>81</v>
      </c>
      <c r="C33" s="45" t="s">
        <v>71</v>
      </c>
      <c r="D33" s="8" t="s">
        <v>74</v>
      </c>
      <c r="E33" s="5" t="s">
        <v>32</v>
      </c>
      <c r="F33" s="18"/>
      <c r="G33" s="18"/>
      <c r="H33" s="18"/>
      <c r="I33" s="18">
        <v>107</v>
      </c>
      <c r="J33" s="18">
        <v>1</v>
      </c>
      <c r="K33" s="15">
        <f t="shared" si="0"/>
        <v>108</v>
      </c>
      <c r="L33" s="18"/>
      <c r="M33" s="18"/>
      <c r="N33" s="18"/>
      <c r="O33" s="18"/>
      <c r="P33" s="15">
        <f t="shared" si="1"/>
        <v>0</v>
      </c>
      <c r="Q33" s="15">
        <f t="shared" si="2"/>
        <v>108</v>
      </c>
      <c r="R33" s="1"/>
      <c r="S33" s="1"/>
      <c r="T33" s="1"/>
      <c r="U33" s="1"/>
      <c r="V33" s="1"/>
      <c r="W33" s="1"/>
    </row>
    <row r="34" spans="1:23" ht="12" customHeight="1">
      <c r="A34" s="49"/>
      <c r="B34" s="43"/>
      <c r="C34" s="46"/>
      <c r="D34" s="8" t="s">
        <v>75</v>
      </c>
      <c r="E34" s="5" t="s">
        <v>33</v>
      </c>
      <c r="F34" s="18"/>
      <c r="G34" s="18"/>
      <c r="H34" s="18"/>
      <c r="I34" s="18">
        <v>14</v>
      </c>
      <c r="J34" s="18"/>
      <c r="K34" s="15">
        <f t="shared" si="0"/>
        <v>14</v>
      </c>
      <c r="L34" s="18"/>
      <c r="M34" s="18"/>
      <c r="N34" s="18"/>
      <c r="O34" s="18"/>
      <c r="P34" s="15">
        <f t="shared" si="1"/>
        <v>0</v>
      </c>
      <c r="Q34" s="15">
        <f t="shared" si="2"/>
        <v>14</v>
      </c>
      <c r="R34" s="1"/>
      <c r="S34" s="1"/>
      <c r="T34" s="1"/>
      <c r="U34" s="1"/>
      <c r="V34" s="1"/>
      <c r="W34" s="1"/>
    </row>
    <row r="35" spans="1:23" ht="12" customHeight="1">
      <c r="A35" s="49"/>
      <c r="B35" s="43"/>
      <c r="C35" s="45" t="s">
        <v>72</v>
      </c>
      <c r="D35" s="8" t="s">
        <v>76</v>
      </c>
      <c r="E35" s="5" t="s">
        <v>34</v>
      </c>
      <c r="F35" s="18"/>
      <c r="G35" s="18"/>
      <c r="H35" s="18"/>
      <c r="I35" s="18">
        <v>1</v>
      </c>
      <c r="J35" s="18"/>
      <c r="K35" s="15">
        <f t="shared" si="0"/>
        <v>1</v>
      </c>
      <c r="L35" s="18"/>
      <c r="M35" s="18"/>
      <c r="N35" s="18"/>
      <c r="O35" s="18"/>
      <c r="P35" s="15">
        <f t="shared" si="1"/>
        <v>0</v>
      </c>
      <c r="Q35" s="15">
        <f t="shared" si="2"/>
        <v>1</v>
      </c>
      <c r="R35" s="1"/>
      <c r="S35" s="1"/>
      <c r="T35" s="1"/>
      <c r="U35" s="1"/>
      <c r="V35" s="1"/>
      <c r="W35" s="1"/>
    </row>
    <row r="36" spans="1:23" ht="12" customHeight="1">
      <c r="A36" s="49"/>
      <c r="B36" s="43"/>
      <c r="C36" s="47"/>
      <c r="D36" s="8" t="s">
        <v>77</v>
      </c>
      <c r="E36" s="5" t="s">
        <v>35</v>
      </c>
      <c r="F36" s="18"/>
      <c r="G36" s="18"/>
      <c r="H36" s="18"/>
      <c r="I36" s="18"/>
      <c r="J36" s="18"/>
      <c r="K36" s="15">
        <f t="shared" si="0"/>
        <v>0</v>
      </c>
      <c r="L36" s="18"/>
      <c r="M36" s="18"/>
      <c r="N36" s="18"/>
      <c r="O36" s="18"/>
      <c r="P36" s="15">
        <f t="shared" si="1"/>
        <v>0</v>
      </c>
      <c r="Q36" s="15">
        <f t="shared" si="2"/>
        <v>0</v>
      </c>
      <c r="R36" s="1"/>
      <c r="S36" s="1"/>
      <c r="T36" s="1"/>
      <c r="U36" s="1"/>
      <c r="V36" s="1"/>
      <c r="W36" s="1"/>
    </row>
    <row r="37" spans="1:23" ht="12" customHeight="1">
      <c r="A37" s="49"/>
      <c r="B37" s="43"/>
      <c r="C37" s="46"/>
      <c r="D37" s="8" t="s">
        <v>78</v>
      </c>
      <c r="E37" s="5" t="s">
        <v>36</v>
      </c>
      <c r="F37" s="18"/>
      <c r="G37" s="18"/>
      <c r="H37" s="18"/>
      <c r="I37" s="18"/>
      <c r="J37" s="18">
        <v>1</v>
      </c>
      <c r="K37" s="15">
        <f t="shared" si="0"/>
        <v>1</v>
      </c>
      <c r="L37" s="18"/>
      <c r="M37" s="18"/>
      <c r="N37" s="18"/>
      <c r="O37" s="18"/>
      <c r="P37" s="15">
        <f t="shared" si="1"/>
        <v>0</v>
      </c>
      <c r="Q37" s="15">
        <f t="shared" si="2"/>
        <v>1</v>
      </c>
      <c r="R37" s="1"/>
      <c r="S37" s="1"/>
      <c r="T37" s="1"/>
      <c r="U37" s="1"/>
      <c r="V37" s="1"/>
      <c r="W37" s="1"/>
    </row>
    <row r="38" spans="1:23" ht="12" customHeight="1">
      <c r="A38" s="49"/>
      <c r="B38" s="43"/>
      <c r="C38" s="39" t="s">
        <v>62</v>
      </c>
      <c r="D38" s="40"/>
      <c r="E38" s="5" t="s">
        <v>37</v>
      </c>
      <c r="F38" s="18"/>
      <c r="G38" s="18"/>
      <c r="H38" s="18"/>
      <c r="I38" s="18">
        <v>50</v>
      </c>
      <c r="J38" s="18"/>
      <c r="K38" s="15">
        <f t="shared" si="0"/>
        <v>50</v>
      </c>
      <c r="L38" s="18"/>
      <c r="M38" s="18"/>
      <c r="N38" s="18"/>
      <c r="O38" s="18"/>
      <c r="P38" s="15">
        <f t="shared" si="1"/>
        <v>0</v>
      </c>
      <c r="Q38" s="15">
        <f t="shared" si="2"/>
        <v>50</v>
      </c>
      <c r="R38" s="1"/>
      <c r="S38" s="1"/>
      <c r="T38" s="1"/>
      <c r="U38" s="1"/>
      <c r="V38" s="1"/>
      <c r="W38" s="1"/>
    </row>
    <row r="39" spans="1:23" ht="12" customHeight="1">
      <c r="A39" s="49"/>
      <c r="B39" s="44"/>
      <c r="C39" s="39" t="s">
        <v>73</v>
      </c>
      <c r="D39" s="40"/>
      <c r="E39" s="5" t="s">
        <v>38</v>
      </c>
      <c r="F39" s="18"/>
      <c r="G39" s="18"/>
      <c r="H39" s="18"/>
      <c r="I39" s="18">
        <v>110</v>
      </c>
      <c r="J39" s="18"/>
      <c r="K39" s="15">
        <f t="shared" si="0"/>
        <v>110</v>
      </c>
      <c r="L39" s="18"/>
      <c r="M39" s="18"/>
      <c r="N39" s="18"/>
      <c r="O39" s="18"/>
      <c r="P39" s="15">
        <f t="shared" si="1"/>
        <v>0</v>
      </c>
      <c r="Q39" s="15">
        <f t="shared" si="2"/>
        <v>110</v>
      </c>
      <c r="R39" s="1"/>
      <c r="S39" s="1"/>
      <c r="T39" s="1"/>
      <c r="U39" s="1"/>
      <c r="V39" s="1"/>
      <c r="W39" s="1"/>
    </row>
    <row r="40" spans="1:23" ht="12" customHeight="1">
      <c r="A40" s="49"/>
      <c r="B40" s="42" t="s">
        <v>82</v>
      </c>
      <c r="C40" s="45" t="s">
        <v>71</v>
      </c>
      <c r="D40" s="8" t="s">
        <v>74</v>
      </c>
      <c r="E40" s="5" t="s">
        <v>39</v>
      </c>
      <c r="F40" s="18"/>
      <c r="G40" s="18"/>
      <c r="H40" s="18"/>
      <c r="I40" s="18"/>
      <c r="J40" s="18">
        <v>92</v>
      </c>
      <c r="K40" s="15">
        <f t="shared" si="0"/>
        <v>92</v>
      </c>
      <c r="L40" s="18">
        <v>97</v>
      </c>
      <c r="M40" s="18">
        <v>99</v>
      </c>
      <c r="N40" s="18">
        <v>97</v>
      </c>
      <c r="O40" s="18">
        <v>85</v>
      </c>
      <c r="P40" s="15">
        <f t="shared" si="1"/>
        <v>378</v>
      </c>
      <c r="Q40" s="15">
        <f t="shared" si="2"/>
        <v>470</v>
      </c>
      <c r="R40" s="1"/>
      <c r="S40" s="1"/>
      <c r="T40" s="1"/>
      <c r="U40" s="1"/>
      <c r="V40" s="1"/>
      <c r="W40" s="1"/>
    </row>
    <row r="41" spans="1:23" ht="12" customHeight="1">
      <c r="A41" s="49"/>
      <c r="B41" s="43"/>
      <c r="C41" s="46"/>
      <c r="D41" s="8" t="s">
        <v>75</v>
      </c>
      <c r="E41" s="5" t="s">
        <v>40</v>
      </c>
      <c r="F41" s="18"/>
      <c r="G41" s="18"/>
      <c r="H41" s="18"/>
      <c r="I41" s="18"/>
      <c r="J41" s="18">
        <v>11</v>
      </c>
      <c r="K41" s="15">
        <f t="shared" si="0"/>
        <v>11</v>
      </c>
      <c r="L41" s="18">
        <v>12</v>
      </c>
      <c r="M41" s="18">
        <v>5</v>
      </c>
      <c r="N41" s="18">
        <v>8</v>
      </c>
      <c r="O41" s="18">
        <v>4</v>
      </c>
      <c r="P41" s="15">
        <f t="shared" si="1"/>
        <v>29</v>
      </c>
      <c r="Q41" s="15">
        <f t="shared" si="2"/>
        <v>40</v>
      </c>
      <c r="R41" s="1"/>
      <c r="S41" s="1"/>
      <c r="T41" s="1"/>
      <c r="U41" s="1"/>
      <c r="V41" s="1"/>
      <c r="W41" s="1"/>
    </row>
    <row r="42" spans="1:23" ht="12" customHeight="1">
      <c r="A42" s="49"/>
      <c r="B42" s="43"/>
      <c r="C42" s="45" t="s">
        <v>72</v>
      </c>
      <c r="D42" s="8" t="s">
        <v>76</v>
      </c>
      <c r="E42" s="5" t="s">
        <v>41</v>
      </c>
      <c r="F42" s="18"/>
      <c r="G42" s="18"/>
      <c r="H42" s="18"/>
      <c r="I42" s="18"/>
      <c r="J42" s="18">
        <v>1</v>
      </c>
      <c r="K42" s="15">
        <f t="shared" si="0"/>
        <v>1</v>
      </c>
      <c r="L42" s="18"/>
      <c r="M42" s="18"/>
      <c r="N42" s="18"/>
      <c r="O42" s="18"/>
      <c r="P42" s="15">
        <f t="shared" si="1"/>
        <v>0</v>
      </c>
      <c r="Q42" s="15">
        <f t="shared" si="2"/>
        <v>1</v>
      </c>
      <c r="R42" s="1"/>
      <c r="S42" s="1"/>
      <c r="T42" s="1"/>
      <c r="U42" s="1"/>
      <c r="V42" s="1"/>
      <c r="W42" s="1"/>
    </row>
    <row r="43" spans="1:23" ht="12" customHeight="1">
      <c r="A43" s="49"/>
      <c r="B43" s="43"/>
      <c r="C43" s="47"/>
      <c r="D43" s="8" t="s">
        <v>77</v>
      </c>
      <c r="E43" s="5" t="s">
        <v>42</v>
      </c>
      <c r="F43" s="18"/>
      <c r="G43" s="18"/>
      <c r="H43" s="18"/>
      <c r="I43" s="18"/>
      <c r="J43" s="18"/>
      <c r="K43" s="15">
        <f t="shared" si="0"/>
        <v>0</v>
      </c>
      <c r="L43" s="18"/>
      <c r="M43" s="18"/>
      <c r="N43" s="18"/>
      <c r="O43" s="18"/>
      <c r="P43" s="15">
        <f t="shared" si="1"/>
        <v>0</v>
      </c>
      <c r="Q43" s="15">
        <f t="shared" si="2"/>
        <v>0</v>
      </c>
      <c r="R43" s="1"/>
      <c r="S43" s="1"/>
      <c r="T43" s="1"/>
      <c r="U43" s="1"/>
      <c r="V43" s="1"/>
      <c r="W43" s="1"/>
    </row>
    <row r="44" spans="1:23" ht="12" customHeight="1">
      <c r="A44" s="49"/>
      <c r="B44" s="43"/>
      <c r="C44" s="46"/>
      <c r="D44" s="8" t="s">
        <v>78</v>
      </c>
      <c r="E44" s="5" t="s">
        <v>43</v>
      </c>
      <c r="F44" s="18"/>
      <c r="G44" s="18"/>
      <c r="H44" s="18"/>
      <c r="I44" s="18"/>
      <c r="J44" s="18"/>
      <c r="K44" s="15">
        <f t="shared" si="0"/>
        <v>0</v>
      </c>
      <c r="L44" s="18"/>
      <c r="M44" s="18"/>
      <c r="N44" s="18"/>
      <c r="O44" s="18"/>
      <c r="P44" s="15">
        <f t="shared" si="1"/>
        <v>0</v>
      </c>
      <c r="Q44" s="15">
        <f t="shared" si="2"/>
        <v>0</v>
      </c>
      <c r="R44" s="1"/>
      <c r="S44" s="1"/>
      <c r="T44" s="1"/>
      <c r="U44" s="1"/>
      <c r="V44" s="1"/>
      <c r="W44" s="1"/>
    </row>
    <row r="45" spans="1:23" ht="12" customHeight="1">
      <c r="A45" s="49"/>
      <c r="B45" s="43"/>
      <c r="C45" s="39" t="s">
        <v>62</v>
      </c>
      <c r="D45" s="40"/>
      <c r="E45" s="5" t="s">
        <v>44</v>
      </c>
      <c r="F45" s="18"/>
      <c r="G45" s="18"/>
      <c r="H45" s="18"/>
      <c r="I45" s="18"/>
      <c r="J45" s="18">
        <v>49</v>
      </c>
      <c r="K45" s="15">
        <f t="shared" si="0"/>
        <v>49</v>
      </c>
      <c r="L45" s="18">
        <v>69</v>
      </c>
      <c r="M45" s="18">
        <v>46</v>
      </c>
      <c r="N45" s="18">
        <v>52</v>
      </c>
      <c r="O45" s="18">
        <v>42</v>
      </c>
      <c r="P45" s="15">
        <f t="shared" si="1"/>
        <v>209</v>
      </c>
      <c r="Q45" s="15">
        <f t="shared" si="2"/>
        <v>258</v>
      </c>
      <c r="R45" s="1"/>
      <c r="S45" s="1"/>
      <c r="T45" s="1"/>
      <c r="U45" s="1"/>
      <c r="V45" s="1"/>
      <c r="W45" s="1"/>
    </row>
    <row r="46" spans="1:23" ht="12" customHeight="1">
      <c r="A46" s="49"/>
      <c r="B46" s="44"/>
      <c r="C46" s="39" t="s">
        <v>73</v>
      </c>
      <c r="D46" s="40"/>
      <c r="E46" s="5" t="s">
        <v>45</v>
      </c>
      <c r="F46" s="18"/>
      <c r="G46" s="18"/>
      <c r="H46" s="18"/>
      <c r="I46" s="18"/>
      <c r="J46" s="18">
        <v>95</v>
      </c>
      <c r="K46" s="15">
        <f t="shared" si="0"/>
        <v>95</v>
      </c>
      <c r="L46" s="18"/>
      <c r="M46" s="18"/>
      <c r="N46" s="18"/>
      <c r="O46" s="18"/>
      <c r="P46" s="15">
        <f t="shared" si="1"/>
        <v>0</v>
      </c>
      <c r="Q46" s="15">
        <f t="shared" si="2"/>
        <v>95</v>
      </c>
      <c r="R46" s="1"/>
      <c r="S46" s="1"/>
      <c r="T46" s="1"/>
      <c r="U46" s="1"/>
      <c r="V46" s="1"/>
      <c r="W46" s="1"/>
    </row>
    <row r="47" spans="1:23" ht="12" customHeight="1">
      <c r="A47" s="49"/>
      <c r="B47" s="39" t="s">
        <v>72</v>
      </c>
      <c r="C47" s="41"/>
      <c r="D47" s="40"/>
      <c r="E47" s="5" t="s">
        <v>46</v>
      </c>
      <c r="F47" s="15">
        <f>F14+F15+F16+F21+F22+F23+F28+F29+F30+F35+F36+F37+F42+F43+F44</f>
        <v>3</v>
      </c>
      <c r="G47" s="15">
        <f aca="true" t="shared" si="4" ref="G47:P47">G14+G15+G16+G21+G22+G23+G28+G29+G30+G35+G36+G37+G42+G43+G44</f>
        <v>2</v>
      </c>
      <c r="H47" s="15">
        <f t="shared" si="4"/>
        <v>5</v>
      </c>
      <c r="I47" s="15">
        <f t="shared" si="4"/>
        <v>1</v>
      </c>
      <c r="J47" s="15">
        <f t="shared" si="4"/>
        <v>2</v>
      </c>
      <c r="K47" s="15">
        <f t="shared" si="0"/>
        <v>13</v>
      </c>
      <c r="L47" s="15">
        <f t="shared" si="4"/>
        <v>0</v>
      </c>
      <c r="M47" s="15">
        <f>M14+M15+M16+M21+M22+M23+M28+M29+M30+M35+M36+M37+M42+M43+M44</f>
        <v>0</v>
      </c>
      <c r="N47" s="15">
        <f t="shared" si="4"/>
        <v>0</v>
      </c>
      <c r="O47" s="15">
        <f t="shared" si="4"/>
        <v>0</v>
      </c>
      <c r="P47" s="15">
        <f t="shared" si="4"/>
        <v>0</v>
      </c>
      <c r="Q47" s="15">
        <f t="shared" si="2"/>
        <v>13</v>
      </c>
      <c r="R47" s="1"/>
      <c r="S47" s="1"/>
      <c r="T47" s="1"/>
      <c r="U47" s="1"/>
      <c r="V47" s="1"/>
      <c r="W47" s="1"/>
    </row>
    <row r="48" spans="1:23" ht="12" customHeight="1">
      <c r="A48" s="49"/>
      <c r="B48" s="36" t="s">
        <v>83</v>
      </c>
      <c r="C48" s="39" t="s">
        <v>71</v>
      </c>
      <c r="D48" s="40"/>
      <c r="E48" s="5" t="s">
        <v>47</v>
      </c>
      <c r="F48" s="18"/>
      <c r="G48" s="18"/>
      <c r="H48" s="18"/>
      <c r="I48" s="18"/>
      <c r="J48" s="18"/>
      <c r="K48" s="15">
        <f t="shared" si="0"/>
        <v>0</v>
      </c>
      <c r="L48" s="15">
        <f>L12+L13+L19+L20+L26+L27+L33+L34+L40+L41</f>
        <v>109</v>
      </c>
      <c r="M48" s="15">
        <f>M12+M13+M19+M20+M26+M27+M33+M34+M40+M41</f>
        <v>104</v>
      </c>
      <c r="N48" s="15">
        <f>N12+N13+N19+N20+N26+N27+N33+N34+N40+N41</f>
        <v>105</v>
      </c>
      <c r="O48" s="15">
        <f>O12+O13+O19+O20+O26+O27+O33+O34+O40+O41</f>
        <v>89</v>
      </c>
      <c r="P48" s="15">
        <f>P12+P13+P19+P20+P26+P27+P33+P34+P40+P41</f>
        <v>407</v>
      </c>
      <c r="Q48" s="15">
        <f t="shared" si="2"/>
        <v>407</v>
      </c>
      <c r="R48" s="1"/>
      <c r="S48" s="1"/>
      <c r="T48" s="1"/>
      <c r="U48" s="1"/>
      <c r="V48" s="1"/>
      <c r="W48" s="1"/>
    </row>
    <row r="49" spans="1:23" ht="12" customHeight="1">
      <c r="A49" s="49"/>
      <c r="B49" s="37"/>
      <c r="C49" s="39" t="s">
        <v>62</v>
      </c>
      <c r="D49" s="40"/>
      <c r="E49" s="5" t="s">
        <v>48</v>
      </c>
      <c r="F49" s="18"/>
      <c r="G49" s="18"/>
      <c r="H49" s="18"/>
      <c r="I49" s="18"/>
      <c r="J49" s="18"/>
      <c r="K49" s="15">
        <f t="shared" si="0"/>
        <v>0</v>
      </c>
      <c r="L49" s="15">
        <f>L17+L24+L31+L38+L45</f>
        <v>69</v>
      </c>
      <c r="M49" s="15">
        <f>M17+M24+M31+M38+M45</f>
        <v>46</v>
      </c>
      <c r="N49" s="15">
        <f>N17+N24+N31+N38+N45</f>
        <v>52</v>
      </c>
      <c r="O49" s="15">
        <f>O17+O24+O31+O38+O45</f>
        <v>42</v>
      </c>
      <c r="P49" s="15">
        <f t="shared" si="1"/>
        <v>209</v>
      </c>
      <c r="Q49" s="15">
        <f t="shared" si="2"/>
        <v>209</v>
      </c>
      <c r="R49" s="1"/>
      <c r="S49" s="1"/>
      <c r="T49" s="1"/>
      <c r="U49" s="1"/>
      <c r="V49" s="1"/>
      <c r="W49" s="1"/>
    </row>
    <row r="50" spans="1:23" ht="12" customHeight="1">
      <c r="A50" s="49"/>
      <c r="B50" s="37"/>
      <c r="C50" s="39" t="s">
        <v>63</v>
      </c>
      <c r="D50" s="40"/>
      <c r="E50" s="5" t="s">
        <v>49</v>
      </c>
      <c r="F50" s="18"/>
      <c r="G50" s="18"/>
      <c r="H50" s="18"/>
      <c r="I50" s="18"/>
      <c r="J50" s="18"/>
      <c r="K50" s="15">
        <f t="shared" si="0"/>
        <v>0</v>
      </c>
      <c r="L50" s="15">
        <f>L8</f>
        <v>0</v>
      </c>
      <c r="M50" s="15">
        <f>M8</f>
        <v>0</v>
      </c>
      <c r="N50" s="15">
        <f>N8</f>
        <v>0</v>
      </c>
      <c r="O50" s="15">
        <f>O8</f>
        <v>0</v>
      </c>
      <c r="P50" s="15">
        <f t="shared" si="1"/>
        <v>0</v>
      </c>
      <c r="Q50" s="15">
        <f t="shared" si="2"/>
        <v>0</v>
      </c>
      <c r="R50" s="1"/>
      <c r="S50" s="1"/>
      <c r="T50" s="1"/>
      <c r="U50" s="1"/>
      <c r="V50" s="1"/>
      <c r="W50" s="1"/>
    </row>
    <row r="51" spans="1:23" ht="12" customHeight="1">
      <c r="A51" s="50"/>
      <c r="B51" s="38"/>
      <c r="C51" s="39" t="s">
        <v>72</v>
      </c>
      <c r="D51" s="40"/>
      <c r="E51" s="5" t="s">
        <v>50</v>
      </c>
      <c r="F51" s="18"/>
      <c r="G51" s="18"/>
      <c r="H51" s="18"/>
      <c r="I51" s="18"/>
      <c r="J51" s="18"/>
      <c r="K51" s="15">
        <f t="shared" si="0"/>
        <v>0</v>
      </c>
      <c r="L51" s="18"/>
      <c r="M51" s="18"/>
      <c r="N51" s="18"/>
      <c r="O51" s="18"/>
      <c r="P51" s="15">
        <f t="shared" si="1"/>
        <v>0</v>
      </c>
      <c r="Q51" s="15">
        <f t="shared" si="2"/>
        <v>0</v>
      </c>
      <c r="R51" s="1"/>
      <c r="S51" s="1"/>
      <c r="T51" s="1"/>
      <c r="U51" s="1"/>
      <c r="V51" s="1"/>
      <c r="W51" s="1"/>
    </row>
    <row r="52" spans="1:23" ht="12" customHeight="1">
      <c r="A52" s="36" t="s">
        <v>84</v>
      </c>
      <c r="B52" s="36" t="s">
        <v>71</v>
      </c>
      <c r="C52" s="39" t="s">
        <v>61</v>
      </c>
      <c r="D52" s="40"/>
      <c r="E52" s="5" t="s">
        <v>51</v>
      </c>
      <c r="F52" s="18"/>
      <c r="G52" s="18"/>
      <c r="H52" s="18"/>
      <c r="I52" s="18"/>
      <c r="J52" s="18"/>
      <c r="K52" s="15">
        <f t="shared" si="0"/>
        <v>0</v>
      </c>
      <c r="L52" s="18"/>
      <c r="M52" s="18"/>
      <c r="N52" s="18"/>
      <c r="O52" s="18"/>
      <c r="P52" s="15">
        <f t="shared" si="1"/>
        <v>0</v>
      </c>
      <c r="Q52" s="15">
        <f t="shared" si="2"/>
        <v>0</v>
      </c>
      <c r="R52" s="1"/>
      <c r="S52" s="1"/>
      <c r="T52" s="1"/>
      <c r="U52" s="1"/>
      <c r="V52" s="1"/>
      <c r="W52" s="1"/>
    </row>
    <row r="53" spans="1:23" ht="12" customHeight="1">
      <c r="A53" s="37"/>
      <c r="B53" s="37"/>
      <c r="C53" s="39" t="s">
        <v>62</v>
      </c>
      <c r="D53" s="40"/>
      <c r="E53" s="5" t="s">
        <v>52</v>
      </c>
      <c r="F53" s="18"/>
      <c r="G53" s="18"/>
      <c r="H53" s="18"/>
      <c r="I53" s="18"/>
      <c r="J53" s="18"/>
      <c r="K53" s="15">
        <f t="shared" si="0"/>
        <v>0</v>
      </c>
      <c r="L53" s="18"/>
      <c r="M53" s="18"/>
      <c r="N53" s="18"/>
      <c r="O53" s="18"/>
      <c r="P53" s="15">
        <f t="shared" si="1"/>
        <v>0</v>
      </c>
      <c r="Q53" s="15">
        <f t="shared" si="2"/>
        <v>0</v>
      </c>
      <c r="R53" s="1"/>
      <c r="S53" s="1"/>
      <c r="T53" s="1"/>
      <c r="U53" s="1"/>
      <c r="V53" s="1"/>
      <c r="W53" s="1"/>
    </row>
    <row r="54" spans="1:23" ht="12" customHeight="1">
      <c r="A54" s="37"/>
      <c r="B54" s="38"/>
      <c r="C54" s="39" t="s">
        <v>63</v>
      </c>
      <c r="D54" s="40"/>
      <c r="E54" s="5" t="s">
        <v>53</v>
      </c>
      <c r="F54" s="18"/>
      <c r="G54" s="18"/>
      <c r="H54" s="18"/>
      <c r="I54" s="18"/>
      <c r="J54" s="18"/>
      <c r="K54" s="15">
        <f t="shared" si="0"/>
        <v>0</v>
      </c>
      <c r="L54" s="18"/>
      <c r="M54" s="18"/>
      <c r="N54" s="18"/>
      <c r="O54" s="18"/>
      <c r="P54" s="15">
        <f t="shared" si="1"/>
        <v>0</v>
      </c>
      <c r="Q54" s="15">
        <f t="shared" si="2"/>
        <v>0</v>
      </c>
      <c r="R54" s="1"/>
      <c r="S54" s="1"/>
      <c r="T54" s="1"/>
      <c r="U54" s="1"/>
      <c r="V54" s="1"/>
      <c r="W54" s="1"/>
    </row>
    <row r="55" spans="1:23" ht="12" customHeight="1">
      <c r="A55" s="38"/>
      <c r="B55" s="39" t="s">
        <v>72</v>
      </c>
      <c r="C55" s="41"/>
      <c r="D55" s="40"/>
      <c r="E55" s="5" t="s">
        <v>54</v>
      </c>
      <c r="F55" s="18"/>
      <c r="G55" s="18"/>
      <c r="H55" s="18"/>
      <c r="I55" s="18"/>
      <c r="J55" s="18"/>
      <c r="K55" s="15">
        <f t="shared" si="0"/>
        <v>0</v>
      </c>
      <c r="L55" s="18"/>
      <c r="M55" s="18"/>
      <c r="N55" s="18"/>
      <c r="O55" s="18"/>
      <c r="P55" s="15">
        <f t="shared" si="1"/>
        <v>0</v>
      </c>
      <c r="Q55" s="15">
        <f t="shared" si="2"/>
        <v>0</v>
      </c>
      <c r="R55" s="1"/>
      <c r="S55" s="1"/>
      <c r="T55" s="1"/>
      <c r="U55" s="1"/>
      <c r="V55" s="1"/>
      <c r="W55" s="1"/>
    </row>
    <row r="56" spans="1:23" ht="12" customHeight="1">
      <c r="A56" s="30" t="s">
        <v>85</v>
      </c>
      <c r="B56" s="31"/>
      <c r="C56" s="36" t="s">
        <v>71</v>
      </c>
      <c r="D56" s="8" t="s">
        <v>61</v>
      </c>
      <c r="E56" s="5" t="s">
        <v>55</v>
      </c>
      <c r="F56" s="18"/>
      <c r="G56" s="18"/>
      <c r="H56" s="18"/>
      <c r="I56" s="18"/>
      <c r="J56" s="18"/>
      <c r="K56" s="15">
        <f t="shared" si="0"/>
        <v>0</v>
      </c>
      <c r="L56" s="18"/>
      <c r="M56" s="18"/>
      <c r="N56" s="18"/>
      <c r="O56" s="18"/>
      <c r="P56" s="15">
        <f t="shared" si="1"/>
        <v>0</v>
      </c>
      <c r="Q56" s="15">
        <f t="shared" si="2"/>
        <v>0</v>
      </c>
      <c r="R56" s="1"/>
      <c r="S56" s="1"/>
      <c r="T56" s="1"/>
      <c r="U56" s="1"/>
      <c r="V56" s="1"/>
      <c r="W56" s="1"/>
    </row>
    <row r="57" spans="1:23" ht="12" customHeight="1">
      <c r="A57" s="32"/>
      <c r="B57" s="33"/>
      <c r="C57" s="37"/>
      <c r="D57" s="8" t="s">
        <v>62</v>
      </c>
      <c r="E57" s="5" t="s">
        <v>56</v>
      </c>
      <c r="F57" s="18"/>
      <c r="G57" s="18"/>
      <c r="H57" s="18"/>
      <c r="I57" s="18"/>
      <c r="J57" s="18"/>
      <c r="K57" s="15">
        <f t="shared" si="0"/>
        <v>0</v>
      </c>
      <c r="L57" s="18"/>
      <c r="M57" s="18"/>
      <c r="N57" s="18"/>
      <c r="O57" s="18"/>
      <c r="P57" s="15">
        <f t="shared" si="1"/>
        <v>0</v>
      </c>
      <c r="Q57" s="15">
        <f t="shared" si="2"/>
        <v>0</v>
      </c>
      <c r="R57" s="1"/>
      <c r="S57" s="1"/>
      <c r="T57" s="1"/>
      <c r="U57" s="1"/>
      <c r="V57" s="1"/>
      <c r="W57" s="1"/>
    </row>
    <row r="58" spans="1:23" ht="12" customHeight="1">
      <c r="A58" s="32"/>
      <c r="B58" s="33"/>
      <c r="C58" s="38"/>
      <c r="D58" s="8" t="s">
        <v>63</v>
      </c>
      <c r="E58" s="5" t="s">
        <v>57</v>
      </c>
      <c r="F58" s="18"/>
      <c r="G58" s="18"/>
      <c r="H58" s="18"/>
      <c r="I58" s="18"/>
      <c r="J58" s="18"/>
      <c r="K58" s="15">
        <f t="shared" si="0"/>
        <v>0</v>
      </c>
      <c r="L58" s="18"/>
      <c r="M58" s="18"/>
      <c r="N58" s="18"/>
      <c r="O58" s="18"/>
      <c r="P58" s="15">
        <f t="shared" si="1"/>
        <v>0</v>
      </c>
      <c r="Q58" s="15">
        <f t="shared" si="2"/>
        <v>0</v>
      </c>
      <c r="R58" s="1"/>
      <c r="S58" s="1"/>
      <c r="T58" s="1"/>
      <c r="U58" s="1"/>
      <c r="V58" s="1"/>
      <c r="W58" s="1"/>
    </row>
    <row r="59" spans="1:23" ht="12" customHeight="1">
      <c r="A59" s="34"/>
      <c r="B59" s="35"/>
      <c r="C59" s="39" t="s">
        <v>72</v>
      </c>
      <c r="D59" s="40"/>
      <c r="E59" s="5" t="s">
        <v>58</v>
      </c>
      <c r="F59" s="18"/>
      <c r="G59" s="18"/>
      <c r="H59" s="18"/>
      <c r="I59" s="18"/>
      <c r="J59" s="18"/>
      <c r="K59" s="15">
        <f t="shared" si="0"/>
        <v>0</v>
      </c>
      <c r="L59" s="18"/>
      <c r="M59" s="18"/>
      <c r="N59" s="18"/>
      <c r="O59" s="18"/>
      <c r="P59" s="15">
        <f t="shared" si="1"/>
        <v>0</v>
      </c>
      <c r="Q59" s="15">
        <f t="shared" si="2"/>
        <v>0</v>
      </c>
      <c r="R59" s="1"/>
      <c r="S59" s="1"/>
      <c r="T59" s="1"/>
      <c r="U59" s="1"/>
      <c r="V59" s="1"/>
      <c r="W59" s="1"/>
    </row>
    <row r="60" spans="1:23" ht="15" customHeight="1">
      <c r="A60" s="1"/>
      <c r="B60" s="1"/>
      <c r="C60" s="1"/>
      <c r="D60" s="1"/>
      <c r="E60" s="1"/>
      <c r="F60" s="4" t="s">
        <v>86</v>
      </c>
      <c r="G60" s="4" t="s">
        <v>87</v>
      </c>
      <c r="H60" s="1"/>
      <c r="I60" s="1"/>
      <c r="J60" s="28" t="s">
        <v>92</v>
      </c>
      <c r="K60" s="28"/>
      <c r="L60" s="28"/>
      <c r="M60" s="28"/>
      <c r="N60" s="28"/>
      <c r="O60" s="28"/>
      <c r="P60" s="28"/>
      <c r="Q60" s="28"/>
      <c r="R60" s="1"/>
      <c r="S60" s="1"/>
      <c r="T60" s="1"/>
      <c r="U60" s="1"/>
      <c r="V60" s="1"/>
      <c r="W60" s="1"/>
    </row>
    <row r="61" spans="1:23" ht="15" customHeight="1">
      <c r="A61" s="29" t="s">
        <v>88</v>
      </c>
      <c r="B61" s="29"/>
      <c r="C61" s="29"/>
      <c r="D61" s="29"/>
      <c r="E61" s="29"/>
      <c r="F61" s="18">
        <v>85</v>
      </c>
      <c r="G61" s="15">
        <f>F61/F6*100</f>
        <v>100</v>
      </c>
      <c r="H61" s="1"/>
      <c r="I61" s="1"/>
      <c r="J61" s="27" t="s">
        <v>93</v>
      </c>
      <c r="K61" s="27"/>
      <c r="L61" s="27"/>
      <c r="M61" s="27"/>
      <c r="N61" s="27"/>
      <c r="O61" s="27"/>
      <c r="P61" s="27"/>
      <c r="Q61" s="27"/>
      <c r="R61" s="1"/>
      <c r="S61" s="1"/>
      <c r="T61" s="1"/>
      <c r="U61" s="1"/>
      <c r="V61" s="1"/>
      <c r="W61" s="1"/>
    </row>
    <row r="62" spans="1:23" ht="15" customHeight="1">
      <c r="A62" s="29" t="s">
        <v>89</v>
      </c>
      <c r="B62" s="29"/>
      <c r="C62" s="29"/>
      <c r="D62" s="29"/>
      <c r="E62" s="29"/>
      <c r="F62" s="15">
        <f>L48</f>
        <v>109</v>
      </c>
      <c r="G62" s="18"/>
      <c r="H62" s="1"/>
      <c r="I62" s="1"/>
      <c r="J62" s="19"/>
      <c r="K62" s="19"/>
      <c r="L62" s="19"/>
      <c r="M62" s="19"/>
      <c r="N62" s="19"/>
      <c r="O62" s="19"/>
      <c r="P62" s="19"/>
      <c r="Q62" s="19"/>
      <c r="R62" s="1"/>
      <c r="S62" s="1"/>
      <c r="T62" s="1"/>
      <c r="U62" s="1"/>
      <c r="V62" s="1"/>
      <c r="W62" s="1"/>
    </row>
    <row r="63" spans="1:23" ht="15" customHeight="1">
      <c r="A63" s="29" t="s">
        <v>90</v>
      </c>
      <c r="B63" s="29"/>
      <c r="C63" s="29"/>
      <c r="D63" s="29"/>
      <c r="E63" s="29"/>
      <c r="F63" s="15">
        <f>K11</f>
        <v>466</v>
      </c>
      <c r="G63" s="18"/>
      <c r="H63" s="1"/>
      <c r="I63" s="1"/>
      <c r="J63" s="19"/>
      <c r="K63" s="19"/>
      <c r="L63" s="19"/>
      <c r="M63" s="19"/>
      <c r="N63" s="19"/>
      <c r="O63" s="19"/>
      <c r="P63" s="19"/>
      <c r="Q63" s="19"/>
      <c r="R63" s="1"/>
      <c r="S63" s="1"/>
      <c r="T63" s="1"/>
      <c r="U63" s="1"/>
      <c r="V63" s="1"/>
      <c r="W63" s="1"/>
    </row>
    <row r="64" spans="1:23" ht="15" customHeight="1">
      <c r="A64" s="29" t="s">
        <v>91</v>
      </c>
      <c r="B64" s="29"/>
      <c r="C64" s="29"/>
      <c r="D64" s="29"/>
      <c r="E64" s="29"/>
      <c r="F64" s="16">
        <f>SUM(F61:F63)</f>
        <v>660</v>
      </c>
      <c r="G64" s="22"/>
      <c r="H64" s="1"/>
      <c r="I64" s="1"/>
      <c r="J64" s="19"/>
      <c r="K64" s="19"/>
      <c r="L64" s="19"/>
      <c r="M64" s="19"/>
      <c r="N64" s="19"/>
      <c r="O64" s="19"/>
      <c r="P64" s="19"/>
      <c r="Q64" s="19"/>
      <c r="R64" s="1"/>
      <c r="S64" s="1"/>
      <c r="T64" s="1"/>
      <c r="U64" s="1"/>
      <c r="V64" s="1"/>
      <c r="W64" s="1"/>
    </row>
    <row r="65" spans="1:23" ht="12" customHeight="1">
      <c r="A65" s="1"/>
      <c r="B65" s="1"/>
      <c r="C65" s="1"/>
      <c r="D65" s="1"/>
      <c r="E65" s="1"/>
      <c r="F65" s="1"/>
      <c r="G65" s="1"/>
      <c r="H65" s="1"/>
      <c r="I65" s="1"/>
      <c r="J65" s="19"/>
      <c r="K65" s="19"/>
      <c r="L65" s="19"/>
      <c r="M65" s="19"/>
      <c r="N65" s="19"/>
      <c r="O65" s="19"/>
      <c r="P65" s="19"/>
      <c r="Q65" s="19"/>
      <c r="R65" s="1"/>
      <c r="S65" s="1"/>
      <c r="T65" s="1"/>
      <c r="U65" s="1"/>
      <c r="V65" s="1"/>
      <c r="W65" s="1"/>
    </row>
    <row r="66" spans="1:23" ht="12" customHeight="1">
      <c r="A66" s="1"/>
      <c r="B66" s="1"/>
      <c r="C66" s="1"/>
      <c r="D66" s="23"/>
      <c r="E66" s="1"/>
      <c r="F66" s="1"/>
      <c r="G66" s="1"/>
      <c r="H66" s="1"/>
      <c r="I66" s="1"/>
      <c r="J66" s="19"/>
      <c r="K66" s="19"/>
      <c r="L66" s="19"/>
      <c r="M66" s="19"/>
      <c r="N66" s="19"/>
      <c r="O66" s="19"/>
      <c r="P66" s="19"/>
      <c r="Q66" s="19"/>
      <c r="R66" s="1"/>
      <c r="S66" s="1"/>
      <c r="T66" s="1"/>
      <c r="U66" s="1"/>
      <c r="V66" s="1"/>
      <c r="W66" s="1"/>
    </row>
    <row r="67" spans="1:23" ht="12" customHeight="1">
      <c r="A67" s="1"/>
      <c r="B67" s="1"/>
      <c r="C67" s="1"/>
      <c r="D67" s="1"/>
      <c r="E67" s="1"/>
      <c r="F67" s="1"/>
      <c r="G67" s="1"/>
      <c r="H67" s="1"/>
      <c r="I67" s="1"/>
      <c r="J67" s="19"/>
      <c r="K67" s="19"/>
      <c r="L67" s="19"/>
      <c r="M67" s="19"/>
      <c r="N67" s="19"/>
      <c r="O67" s="19"/>
      <c r="P67" s="19"/>
      <c r="Q67" s="19"/>
      <c r="R67" s="1"/>
      <c r="S67" s="1"/>
      <c r="T67" s="1"/>
      <c r="U67" s="1"/>
      <c r="V67" s="1"/>
      <c r="W67" s="1"/>
    </row>
    <row r="68" spans="1:23" ht="12" customHeight="1">
      <c r="A68" s="1"/>
      <c r="B68" s="1"/>
      <c r="C68" s="1"/>
      <c r="D68" s="1"/>
      <c r="E68" s="1"/>
      <c r="F68" s="1"/>
      <c r="G68" s="1"/>
      <c r="H68" s="1"/>
      <c r="I68" s="1"/>
      <c r="J68" s="19"/>
      <c r="K68" s="19"/>
      <c r="L68" s="19"/>
      <c r="M68" s="19"/>
      <c r="N68" s="19"/>
      <c r="O68" s="19"/>
      <c r="P68" s="19"/>
      <c r="Q68" s="19"/>
      <c r="R68" s="1"/>
      <c r="S68" s="1"/>
      <c r="T68" s="1"/>
      <c r="U68" s="1"/>
      <c r="V68" s="1"/>
      <c r="W68" s="1"/>
    </row>
    <row r="69" spans="1:23" ht="12" customHeight="1">
      <c r="A69" s="1"/>
      <c r="B69" s="1"/>
      <c r="C69" s="1"/>
      <c r="D69" s="1"/>
      <c r="E69" s="1"/>
      <c r="F69" s="1"/>
      <c r="G69" s="1"/>
      <c r="H69" s="1"/>
      <c r="I69" s="1"/>
      <c r="J69" s="19"/>
      <c r="K69" s="19"/>
      <c r="L69" s="19"/>
      <c r="M69" s="19"/>
      <c r="N69" s="19"/>
      <c r="O69" s="19"/>
      <c r="P69" s="19"/>
      <c r="Q69" s="19"/>
      <c r="R69" s="1"/>
      <c r="S69" s="1"/>
      <c r="T69" s="1"/>
      <c r="U69" s="1"/>
      <c r="V69" s="1"/>
      <c r="W69" s="1"/>
    </row>
    <row r="70" spans="1:17" ht="15">
      <c r="A70" s="2"/>
      <c r="B70" s="2"/>
      <c r="C70" s="2"/>
      <c r="D70" s="2"/>
      <c r="E70" s="2"/>
      <c r="F70" s="2"/>
      <c r="G70" s="2"/>
      <c r="H70" s="2"/>
      <c r="I70" s="2"/>
      <c r="J70" s="20"/>
      <c r="K70" s="20"/>
      <c r="L70" s="20"/>
      <c r="M70" s="21"/>
      <c r="N70" s="21"/>
      <c r="O70" s="21"/>
      <c r="P70" s="21"/>
      <c r="Q70" s="21"/>
    </row>
    <row r="71" spans="10:17" ht="15">
      <c r="J71" s="21"/>
      <c r="K71" s="21"/>
      <c r="L71" s="21"/>
      <c r="M71" s="21"/>
      <c r="N71" s="21"/>
      <c r="O71" s="21"/>
      <c r="P71" s="21"/>
      <c r="Q71" s="21"/>
    </row>
    <row r="72" spans="10:17" ht="15">
      <c r="J72" s="21"/>
      <c r="K72" s="21"/>
      <c r="L72" s="21"/>
      <c r="M72" s="21"/>
      <c r="N72" s="21"/>
      <c r="O72" s="21"/>
      <c r="P72" s="21"/>
      <c r="Q72" s="21"/>
    </row>
    <row r="73" spans="10:17" ht="15">
      <c r="J73" s="21"/>
      <c r="K73" s="21"/>
      <c r="L73" s="21"/>
      <c r="M73" s="21"/>
      <c r="N73" s="21"/>
      <c r="O73" s="21"/>
      <c r="P73" s="21"/>
      <c r="Q73" s="21"/>
    </row>
    <row r="74" spans="10:17" ht="15">
      <c r="J74" s="21"/>
      <c r="K74" s="21"/>
      <c r="L74" s="21"/>
      <c r="M74" s="21"/>
      <c r="N74" s="21"/>
      <c r="O74" s="21"/>
      <c r="P74" s="21"/>
      <c r="Q74" s="21"/>
    </row>
  </sheetData>
  <sheetProtection password="CF25" sheet="1" objects="1" scenarios="1"/>
  <mergeCells count="64">
    <mergeCell ref="G1:Q1"/>
    <mergeCell ref="G2:Q2"/>
    <mergeCell ref="A6:D6"/>
    <mergeCell ref="A7:D7"/>
    <mergeCell ref="A1:F1"/>
    <mergeCell ref="A2:C2"/>
    <mergeCell ref="D2:F2"/>
    <mergeCell ref="A11:D11"/>
    <mergeCell ref="K4:K5"/>
    <mergeCell ref="P4:P5"/>
    <mergeCell ref="Q4:Q5"/>
    <mergeCell ref="A8:D8"/>
    <mergeCell ref="A9:A10"/>
    <mergeCell ref="B9:D9"/>
    <mergeCell ref="B10:D10"/>
    <mergeCell ref="A4:D4"/>
    <mergeCell ref="A5:D5"/>
    <mergeCell ref="A12:A51"/>
    <mergeCell ref="B12:B18"/>
    <mergeCell ref="C12:C13"/>
    <mergeCell ref="C14:C16"/>
    <mergeCell ref="C17:D17"/>
    <mergeCell ref="C18:D18"/>
    <mergeCell ref="B19:B25"/>
    <mergeCell ref="C19:C20"/>
    <mergeCell ref="C21:C23"/>
    <mergeCell ref="C24:D24"/>
    <mergeCell ref="C25:D25"/>
    <mergeCell ref="B26:B32"/>
    <mergeCell ref="C26:C27"/>
    <mergeCell ref="C28:C30"/>
    <mergeCell ref="C31:D31"/>
    <mergeCell ref="C32:D32"/>
    <mergeCell ref="B33:B39"/>
    <mergeCell ref="C33:C34"/>
    <mergeCell ref="C35:C37"/>
    <mergeCell ref="C38:D38"/>
    <mergeCell ref="C39:D39"/>
    <mergeCell ref="B40:B46"/>
    <mergeCell ref="C40:C41"/>
    <mergeCell ref="C42:C44"/>
    <mergeCell ref="C45:D45"/>
    <mergeCell ref="C46:D46"/>
    <mergeCell ref="B48:B51"/>
    <mergeCell ref="B47:D47"/>
    <mergeCell ref="C48:D48"/>
    <mergeCell ref="C49:D49"/>
    <mergeCell ref="C50:D50"/>
    <mergeCell ref="C51:D51"/>
    <mergeCell ref="A52:A55"/>
    <mergeCell ref="B52:B54"/>
    <mergeCell ref="B55:D55"/>
    <mergeCell ref="C52:D52"/>
    <mergeCell ref="C53:D53"/>
    <mergeCell ref="C54:D54"/>
    <mergeCell ref="A63:E63"/>
    <mergeCell ref="A64:E64"/>
    <mergeCell ref="A56:B59"/>
    <mergeCell ref="C56:C58"/>
    <mergeCell ref="C59:D59"/>
    <mergeCell ref="J61:Q61"/>
    <mergeCell ref="J60:Q60"/>
    <mergeCell ref="A61:E61"/>
    <mergeCell ref="A62:E62"/>
  </mergeCells>
  <printOptions horizontalCentered="1"/>
  <pageMargins left="0" right="0" top="0" bottom="0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selection activeCell="H16" sqref="H16"/>
    </sheetView>
  </sheetViews>
  <sheetFormatPr defaultColWidth="8.796875" defaultRowHeight="15"/>
  <cols>
    <col min="1" max="1" width="3.69921875" style="0" customWidth="1"/>
    <col min="2" max="2" width="13" style="0" customWidth="1"/>
    <col min="3" max="3" width="5" style="0" customWidth="1"/>
    <col min="4" max="24" width="4.19921875" style="0" customWidth="1"/>
    <col min="25" max="25" width="4.69921875" style="0" customWidth="1"/>
    <col min="26" max="27" width="4.19921875" style="0" customWidth="1"/>
    <col min="28" max="28" width="4.69921875" style="0" customWidth="1"/>
  </cols>
  <sheetData>
    <row r="1" spans="1:28" ht="30" customHeight="1">
      <c r="A1" s="60" t="s">
        <v>0</v>
      </c>
      <c r="B1" s="60"/>
      <c r="C1" s="60"/>
      <c r="D1" s="60"/>
      <c r="E1" s="60"/>
      <c r="F1" s="60"/>
      <c r="G1" s="60"/>
      <c r="H1" s="10"/>
      <c r="I1" s="71" t="s">
        <v>94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24.75" customHeight="1">
      <c r="A2" s="61"/>
      <c r="B2" s="61"/>
      <c r="C2" s="61"/>
      <c r="D2" s="61"/>
      <c r="E2" s="61"/>
      <c r="F2" s="3"/>
      <c r="G2" s="3"/>
      <c r="H2" s="3"/>
      <c r="I2" s="57" t="s">
        <v>2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ht="24" customHeight="1"/>
    <row r="4" spans="1:28" ht="27" customHeight="1">
      <c r="A4" s="66" t="s">
        <v>95</v>
      </c>
      <c r="B4" s="68" t="s">
        <v>96</v>
      </c>
      <c r="C4" s="62" t="s">
        <v>97</v>
      </c>
      <c r="D4" s="64"/>
      <c r="E4" s="62" t="s">
        <v>100</v>
      </c>
      <c r="F4" s="63"/>
      <c r="G4" s="63"/>
      <c r="H4" s="63"/>
      <c r="I4" s="63"/>
      <c r="J4" s="64"/>
      <c r="K4" s="70" t="s">
        <v>105</v>
      </c>
      <c r="L4" s="70"/>
      <c r="M4" s="70"/>
      <c r="N4" s="70"/>
      <c r="O4" s="70"/>
      <c r="P4" s="70"/>
      <c r="Q4" s="70" t="s">
        <v>112</v>
      </c>
      <c r="R4" s="70"/>
      <c r="S4" s="70"/>
      <c r="T4" s="70"/>
      <c r="U4" s="70"/>
      <c r="V4" s="70"/>
      <c r="W4" s="70" t="s">
        <v>119</v>
      </c>
      <c r="X4" s="70"/>
      <c r="Y4" s="70"/>
      <c r="Z4" s="70" t="s">
        <v>123</v>
      </c>
      <c r="AA4" s="70"/>
      <c r="AB4" s="70"/>
    </row>
    <row r="5" spans="1:28" ht="36" customHeight="1">
      <c r="A5" s="67"/>
      <c r="B5" s="69"/>
      <c r="C5" s="6" t="s">
        <v>98</v>
      </c>
      <c r="D5" s="6" t="s">
        <v>99</v>
      </c>
      <c r="E5" s="6" t="s">
        <v>101</v>
      </c>
      <c r="F5" s="6" t="s">
        <v>102</v>
      </c>
      <c r="G5" s="6" t="s">
        <v>103</v>
      </c>
      <c r="H5" s="6" t="s">
        <v>62</v>
      </c>
      <c r="I5" s="6" t="s">
        <v>104</v>
      </c>
      <c r="J5" s="6" t="s">
        <v>127</v>
      </c>
      <c r="K5" s="6" t="s">
        <v>106</v>
      </c>
      <c r="L5" s="6" t="s">
        <v>107</v>
      </c>
      <c r="M5" s="6" t="s">
        <v>108</v>
      </c>
      <c r="N5" s="6" t="s">
        <v>109</v>
      </c>
      <c r="O5" s="6" t="s">
        <v>110</v>
      </c>
      <c r="P5" s="6" t="s">
        <v>111</v>
      </c>
      <c r="Q5" s="6" t="s">
        <v>113</v>
      </c>
      <c r="R5" s="6" t="s">
        <v>114</v>
      </c>
      <c r="S5" s="6" t="s">
        <v>115</v>
      </c>
      <c r="T5" s="6" t="s">
        <v>116</v>
      </c>
      <c r="U5" s="6" t="s">
        <v>117</v>
      </c>
      <c r="V5" s="6" t="s">
        <v>118</v>
      </c>
      <c r="W5" s="6" t="s">
        <v>120</v>
      </c>
      <c r="X5" s="6" t="s">
        <v>121</v>
      </c>
      <c r="Y5" s="6" t="s">
        <v>122</v>
      </c>
      <c r="Z5" s="6" t="s">
        <v>124</v>
      </c>
      <c r="AA5" s="6" t="s">
        <v>125</v>
      </c>
      <c r="AB5" s="6" t="s">
        <v>126</v>
      </c>
    </row>
    <row r="6" spans="1:28" ht="23.2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26</v>
      </c>
      <c r="Y6" s="5" t="s">
        <v>27</v>
      </c>
      <c r="Z6" s="5" t="s">
        <v>28</v>
      </c>
      <c r="AA6" s="5" t="s">
        <v>29</v>
      </c>
      <c r="AB6" s="5" t="s">
        <v>30</v>
      </c>
    </row>
    <row r="7" spans="1:28" ht="22.5" customHeight="1">
      <c r="A7" s="5" t="s">
        <v>3</v>
      </c>
      <c r="B7" s="24" t="str">
        <f>Mau1!D2</f>
        <v>Thanh Lang</v>
      </c>
      <c r="C7" s="18">
        <v>1</v>
      </c>
      <c r="D7" s="18">
        <v>1</v>
      </c>
      <c r="E7" s="15">
        <f>K7+L7+M7+N7+O7+P7</f>
        <v>22</v>
      </c>
      <c r="F7" s="18">
        <v>20</v>
      </c>
      <c r="G7" s="18">
        <v>3</v>
      </c>
      <c r="H7" s="18">
        <v>16</v>
      </c>
      <c r="I7" s="18">
        <v>2</v>
      </c>
      <c r="J7" s="18">
        <v>1.25</v>
      </c>
      <c r="K7" s="18">
        <v>0</v>
      </c>
      <c r="L7" s="18">
        <v>9</v>
      </c>
      <c r="M7" s="18">
        <v>9</v>
      </c>
      <c r="N7" s="18">
        <v>4</v>
      </c>
      <c r="O7" s="18"/>
      <c r="P7" s="18"/>
      <c r="Q7" s="18">
        <v>19</v>
      </c>
      <c r="R7" s="18">
        <v>1</v>
      </c>
      <c r="S7" s="18">
        <v>1</v>
      </c>
      <c r="T7" s="25"/>
      <c r="U7" s="25"/>
      <c r="V7" s="25">
        <v>1</v>
      </c>
      <c r="W7" s="25">
        <v>2</v>
      </c>
      <c r="X7" s="25">
        <v>3</v>
      </c>
      <c r="Y7" s="25">
        <v>9</v>
      </c>
      <c r="Z7" s="25">
        <v>2</v>
      </c>
      <c r="AA7" s="25"/>
      <c r="AB7" s="25">
        <v>1</v>
      </c>
    </row>
    <row r="8" spans="1:28" ht="21" customHeight="1">
      <c r="A8" s="74" t="s">
        <v>128</v>
      </c>
      <c r="B8" s="75"/>
      <c r="C8" s="22">
        <f aca="true" t="shared" si="0" ref="C8:I8">SUM(C7:C7)</f>
        <v>1</v>
      </c>
      <c r="D8" s="22">
        <f t="shared" si="0"/>
        <v>1</v>
      </c>
      <c r="E8" s="14">
        <f t="shared" si="0"/>
        <v>22</v>
      </c>
      <c r="F8" s="22">
        <f t="shared" si="0"/>
        <v>20</v>
      </c>
      <c r="G8" s="22">
        <f t="shared" si="0"/>
        <v>3</v>
      </c>
      <c r="H8" s="22">
        <f t="shared" si="0"/>
        <v>16</v>
      </c>
      <c r="I8" s="22">
        <f t="shared" si="0"/>
        <v>2</v>
      </c>
      <c r="J8" s="22"/>
      <c r="K8" s="22">
        <f aca="true" t="shared" si="1" ref="K8:AB8">SUM(K7:K7)</f>
        <v>0</v>
      </c>
      <c r="L8" s="22">
        <f t="shared" si="1"/>
        <v>9</v>
      </c>
      <c r="M8" s="22">
        <f t="shared" si="1"/>
        <v>9</v>
      </c>
      <c r="N8" s="22">
        <f t="shared" si="1"/>
        <v>4</v>
      </c>
      <c r="O8" s="22">
        <f t="shared" si="1"/>
        <v>0</v>
      </c>
      <c r="P8" s="22">
        <f t="shared" si="1"/>
        <v>0</v>
      </c>
      <c r="Q8" s="22">
        <f t="shared" si="1"/>
        <v>19</v>
      </c>
      <c r="R8" s="22">
        <f t="shared" si="1"/>
        <v>1</v>
      </c>
      <c r="S8" s="22">
        <f t="shared" si="1"/>
        <v>1</v>
      </c>
      <c r="T8" s="22">
        <f t="shared" si="1"/>
        <v>0</v>
      </c>
      <c r="U8" s="22">
        <f t="shared" si="1"/>
        <v>0</v>
      </c>
      <c r="V8" s="22">
        <f t="shared" si="1"/>
        <v>1</v>
      </c>
      <c r="W8" s="22">
        <f t="shared" si="1"/>
        <v>2</v>
      </c>
      <c r="X8" s="22">
        <f t="shared" si="1"/>
        <v>3</v>
      </c>
      <c r="Y8" s="22">
        <f t="shared" si="1"/>
        <v>9</v>
      </c>
      <c r="Z8" s="22">
        <f t="shared" si="1"/>
        <v>2</v>
      </c>
      <c r="AA8" s="22">
        <f t="shared" si="1"/>
        <v>0</v>
      </c>
      <c r="AB8" s="22">
        <f t="shared" si="1"/>
        <v>1</v>
      </c>
    </row>
    <row r="9" spans="1:28" ht="30" customHeight="1">
      <c r="A9" s="76" t="s">
        <v>129</v>
      </c>
      <c r="B9" s="76"/>
      <c r="C9" s="13"/>
      <c r="D9" s="1"/>
      <c r="E9" s="1"/>
      <c r="F9" s="9"/>
      <c r="G9" s="9"/>
      <c r="H9" s="9"/>
      <c r="I9" s="9"/>
      <c r="J9" s="9"/>
      <c r="K9" s="9"/>
      <c r="L9" s="9"/>
      <c r="M9" s="9"/>
      <c r="N9" s="1"/>
      <c r="O9" s="1"/>
      <c r="P9" s="1"/>
      <c r="Q9" s="72" t="str">
        <f>Mau1!J60</f>
        <v>Thanh Hµ, ngµy 25 th¸ng 10 n¨m 2009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7.25" customHeight="1">
      <c r="A10" s="65" t="s">
        <v>130</v>
      </c>
      <c r="B10" s="65"/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73" t="str">
        <f>Mau1!J61</f>
        <v>TM. Ban chØ ®¹o phæ cËp (ký, ®ãng dÊu)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ht="21" customHeight="1">
      <c r="A11" s="65" t="s">
        <v>131</v>
      </c>
      <c r="B11" s="65"/>
      <c r="C11" s="4">
        <f>(K7+L7+M7)/E7*100</f>
        <v>81.81818181818183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9"/>
      <c r="R11" s="19"/>
      <c r="S11" s="19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 customHeight="1">
      <c r="A12" s="12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9"/>
      <c r="R15" s="19"/>
      <c r="S15" s="19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9"/>
      <c r="R16" s="19"/>
      <c r="S16" s="19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9"/>
      <c r="R17" s="19"/>
      <c r="S17" s="19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2"/>
      <c r="B18" s="2"/>
      <c r="C18" s="2"/>
      <c r="D18" s="2"/>
      <c r="E18" s="2"/>
      <c r="F18" s="2"/>
      <c r="G18" s="2"/>
      <c r="H18" s="2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7:28" ht="15"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7:28" ht="15"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7:28" ht="15"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7:28" ht="15"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sheetProtection password="CF25" sheet="1" objects="1" scenarios="1"/>
  <mergeCells count="18">
    <mergeCell ref="Q9:AB9"/>
    <mergeCell ref="Q10:AB10"/>
    <mergeCell ref="A8:B8"/>
    <mergeCell ref="A9:B9"/>
    <mergeCell ref="A10:B10"/>
    <mergeCell ref="K4:P4"/>
    <mergeCell ref="I1:AB1"/>
    <mergeCell ref="I2:AB2"/>
    <mergeCell ref="Q4:V4"/>
    <mergeCell ref="W4:Y4"/>
    <mergeCell ref="Z4:AB4"/>
    <mergeCell ref="A1:G1"/>
    <mergeCell ref="A2:E2"/>
    <mergeCell ref="E4:J4"/>
    <mergeCell ref="A11:B11"/>
    <mergeCell ref="A4:A5"/>
    <mergeCell ref="B4:B5"/>
    <mergeCell ref="C4:D4"/>
  </mergeCells>
  <printOptions horizontalCentered="1"/>
  <pageMargins left="0" right="0" top="0" bottom="0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tabSelected="1" workbookViewId="0" topLeftCell="A1">
      <selection activeCell="K13" sqref="K13"/>
    </sheetView>
  </sheetViews>
  <sheetFormatPr defaultColWidth="8.796875" defaultRowHeight="15"/>
  <cols>
    <col min="1" max="1" width="3.69921875" style="0" customWidth="1"/>
    <col min="2" max="2" width="10.5" style="0" customWidth="1"/>
    <col min="3" max="4" width="3.59765625" style="0" customWidth="1"/>
    <col min="5" max="5" width="4" style="0" customWidth="1"/>
    <col min="6" max="35" width="3.59765625" style="0" customWidth="1"/>
  </cols>
  <sheetData>
    <row r="1" spans="1:35" ht="28.5" customHeight="1">
      <c r="A1" s="60" t="s">
        <v>0</v>
      </c>
      <c r="B1" s="60"/>
      <c r="C1" s="60"/>
      <c r="D1" s="60"/>
      <c r="E1" s="60"/>
      <c r="F1" s="60"/>
      <c r="G1" s="60"/>
      <c r="H1" s="10"/>
      <c r="I1" s="71" t="s">
        <v>132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24" customHeight="1">
      <c r="A2" s="61"/>
      <c r="B2" s="61"/>
      <c r="C2" s="61"/>
      <c r="D2" s="61"/>
      <c r="E2" s="61"/>
      <c r="F2" s="61"/>
      <c r="G2" s="61"/>
      <c r="H2" s="3"/>
      <c r="I2" s="57" t="s">
        <v>2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ht="24" customHeight="1"/>
    <row r="4" spans="1:35" ht="32.25" customHeight="1">
      <c r="A4" s="66" t="s">
        <v>95</v>
      </c>
      <c r="B4" s="66" t="s">
        <v>96</v>
      </c>
      <c r="C4" s="81" t="s">
        <v>133</v>
      </c>
      <c r="D4" s="65" t="s">
        <v>134</v>
      </c>
      <c r="E4" s="65"/>
      <c r="F4" s="65" t="s">
        <v>136</v>
      </c>
      <c r="G4" s="65"/>
      <c r="H4" s="65"/>
      <c r="I4" s="65"/>
      <c r="J4" s="65"/>
      <c r="K4" s="65"/>
      <c r="L4" s="65" t="s">
        <v>142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1" t="s">
        <v>154</v>
      </c>
      <c r="AG4" s="81"/>
      <c r="AH4" s="81" t="s">
        <v>155</v>
      </c>
      <c r="AI4" s="81"/>
    </row>
    <row r="5" spans="1:35" ht="29.25" customHeight="1">
      <c r="A5" s="83"/>
      <c r="B5" s="83"/>
      <c r="C5" s="81"/>
      <c r="D5" s="65" t="s">
        <v>101</v>
      </c>
      <c r="E5" s="81" t="s">
        <v>135</v>
      </c>
      <c r="F5" s="81" t="s">
        <v>138</v>
      </c>
      <c r="G5" s="81"/>
      <c r="H5" s="81" t="s">
        <v>139</v>
      </c>
      <c r="I5" s="81"/>
      <c r="J5" s="81" t="s">
        <v>140</v>
      </c>
      <c r="K5" s="82" t="s">
        <v>141</v>
      </c>
      <c r="L5" s="81" t="s">
        <v>143</v>
      </c>
      <c r="M5" s="81"/>
      <c r="N5" s="81" t="s">
        <v>124</v>
      </c>
      <c r="O5" s="81"/>
      <c r="P5" s="81" t="s">
        <v>144</v>
      </c>
      <c r="Q5" s="81"/>
      <c r="R5" s="81" t="s">
        <v>145</v>
      </c>
      <c r="S5" s="81"/>
      <c r="T5" s="81" t="s">
        <v>146</v>
      </c>
      <c r="U5" s="81"/>
      <c r="V5" s="81" t="s">
        <v>147</v>
      </c>
      <c r="W5" s="81"/>
      <c r="X5" s="81" t="s">
        <v>148</v>
      </c>
      <c r="Y5" s="81"/>
      <c r="Z5" s="81" t="s">
        <v>149</v>
      </c>
      <c r="AA5" s="81"/>
      <c r="AB5" s="81" t="s">
        <v>150</v>
      </c>
      <c r="AC5" s="81"/>
      <c r="AD5" s="82" t="s">
        <v>151</v>
      </c>
      <c r="AE5" s="82" t="s">
        <v>152</v>
      </c>
      <c r="AF5" s="81" t="s">
        <v>153</v>
      </c>
      <c r="AG5" s="81" t="s">
        <v>104</v>
      </c>
      <c r="AH5" s="81" t="s">
        <v>153</v>
      </c>
      <c r="AI5" s="81" t="s">
        <v>104</v>
      </c>
    </row>
    <row r="6" spans="1:35" ht="31.5" customHeight="1">
      <c r="A6" s="67"/>
      <c r="B6" s="67"/>
      <c r="C6" s="81"/>
      <c r="D6" s="65"/>
      <c r="E6" s="81"/>
      <c r="F6" s="6" t="s">
        <v>101</v>
      </c>
      <c r="G6" s="6" t="s">
        <v>137</v>
      </c>
      <c r="H6" s="6" t="s">
        <v>101</v>
      </c>
      <c r="I6" s="6" t="s">
        <v>137</v>
      </c>
      <c r="J6" s="81"/>
      <c r="K6" s="82"/>
      <c r="L6" s="6" t="s">
        <v>153</v>
      </c>
      <c r="M6" s="6" t="s">
        <v>104</v>
      </c>
      <c r="N6" s="6" t="s">
        <v>153</v>
      </c>
      <c r="O6" s="6" t="s">
        <v>104</v>
      </c>
      <c r="P6" s="6" t="s">
        <v>153</v>
      </c>
      <c r="Q6" s="6" t="s">
        <v>104</v>
      </c>
      <c r="R6" s="6" t="s">
        <v>153</v>
      </c>
      <c r="S6" s="6" t="s">
        <v>104</v>
      </c>
      <c r="T6" s="6" t="s">
        <v>153</v>
      </c>
      <c r="U6" s="6" t="s">
        <v>104</v>
      </c>
      <c r="V6" s="6" t="s">
        <v>153</v>
      </c>
      <c r="W6" s="6" t="s">
        <v>104</v>
      </c>
      <c r="X6" s="6" t="s">
        <v>153</v>
      </c>
      <c r="Y6" s="6" t="s">
        <v>104</v>
      </c>
      <c r="Z6" s="6" t="s">
        <v>153</v>
      </c>
      <c r="AA6" s="6" t="s">
        <v>104</v>
      </c>
      <c r="AB6" s="6" t="s">
        <v>153</v>
      </c>
      <c r="AC6" s="6" t="s">
        <v>104</v>
      </c>
      <c r="AD6" s="82"/>
      <c r="AE6" s="82"/>
      <c r="AF6" s="81"/>
      <c r="AG6" s="81"/>
      <c r="AH6" s="81"/>
      <c r="AI6" s="81"/>
    </row>
    <row r="7" spans="1:35" ht="30.75" customHeight="1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23</v>
      </c>
      <c r="V7" s="5" t="s">
        <v>24</v>
      </c>
      <c r="W7" s="5" t="s">
        <v>25</v>
      </c>
      <c r="X7" s="5" t="s">
        <v>26</v>
      </c>
      <c r="Y7" s="5" t="s">
        <v>27</v>
      </c>
      <c r="Z7" s="5" t="s">
        <v>28</v>
      </c>
      <c r="AA7" s="5" t="s">
        <v>29</v>
      </c>
      <c r="AB7" s="5" t="s">
        <v>30</v>
      </c>
      <c r="AC7" s="5" t="s">
        <v>31</v>
      </c>
      <c r="AD7" s="5" t="s">
        <v>32</v>
      </c>
      <c r="AE7" s="5" t="s">
        <v>33</v>
      </c>
      <c r="AF7" s="5" t="s">
        <v>34</v>
      </c>
      <c r="AG7" s="5" t="s">
        <v>35</v>
      </c>
      <c r="AH7" s="5" t="s">
        <v>36</v>
      </c>
      <c r="AI7" s="5" t="s">
        <v>37</v>
      </c>
    </row>
    <row r="8" spans="1:35" ht="24.75" customHeight="1">
      <c r="A8" s="5" t="s">
        <v>3</v>
      </c>
      <c r="B8" s="11" t="str">
        <f>Mau1!D2</f>
        <v>Thanh Lang</v>
      </c>
      <c r="C8" s="18">
        <v>1</v>
      </c>
      <c r="D8" s="18">
        <v>16</v>
      </c>
      <c r="E8" s="18">
        <v>0</v>
      </c>
      <c r="F8" s="18">
        <v>16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</v>
      </c>
      <c r="M8" s="18">
        <v>48</v>
      </c>
      <c r="N8" s="18">
        <v>1</v>
      </c>
      <c r="O8" s="18">
        <v>54</v>
      </c>
      <c r="P8" s="18">
        <v>1</v>
      </c>
      <c r="Q8" s="18">
        <v>48</v>
      </c>
      <c r="R8" s="18">
        <v>1</v>
      </c>
      <c r="S8" s="18">
        <v>48</v>
      </c>
      <c r="T8" s="25">
        <v>1</v>
      </c>
      <c r="U8" s="25">
        <v>48</v>
      </c>
      <c r="V8" s="25">
        <v>1</v>
      </c>
      <c r="W8" s="25">
        <v>16</v>
      </c>
      <c r="X8" s="25">
        <v>1</v>
      </c>
      <c r="Y8" s="25">
        <v>48</v>
      </c>
      <c r="Z8" s="25">
        <v>1</v>
      </c>
      <c r="AA8" s="25">
        <v>32</v>
      </c>
      <c r="AB8" s="25">
        <v>2</v>
      </c>
      <c r="AC8" s="25">
        <v>25</v>
      </c>
      <c r="AD8" s="25">
        <v>1</v>
      </c>
      <c r="AE8" s="25">
        <v>1</v>
      </c>
      <c r="AF8" s="25">
        <v>1</v>
      </c>
      <c r="AG8" s="25">
        <v>2000</v>
      </c>
      <c r="AH8" s="25">
        <v>1</v>
      </c>
      <c r="AI8" s="25">
        <v>1500</v>
      </c>
    </row>
    <row r="9" spans="1:35" ht="27.75" customHeight="1">
      <c r="A9" s="74" t="s">
        <v>128</v>
      </c>
      <c r="B9" s="75"/>
      <c r="C9" s="22">
        <f aca="true" t="shared" si="0" ref="C9:AI9">SUM(C8:C8)</f>
        <v>1</v>
      </c>
      <c r="D9" s="22">
        <f t="shared" si="0"/>
        <v>16</v>
      </c>
      <c r="E9" s="22">
        <f t="shared" si="0"/>
        <v>0</v>
      </c>
      <c r="F9" s="22">
        <f t="shared" si="0"/>
        <v>16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1</v>
      </c>
      <c r="M9" s="22">
        <f t="shared" si="0"/>
        <v>48</v>
      </c>
      <c r="N9" s="22">
        <f t="shared" si="0"/>
        <v>1</v>
      </c>
      <c r="O9" s="22">
        <f t="shared" si="0"/>
        <v>54</v>
      </c>
      <c r="P9" s="22">
        <f t="shared" si="0"/>
        <v>1</v>
      </c>
      <c r="Q9" s="22">
        <f t="shared" si="0"/>
        <v>48</v>
      </c>
      <c r="R9" s="22">
        <f t="shared" si="0"/>
        <v>1</v>
      </c>
      <c r="S9" s="22">
        <f t="shared" si="0"/>
        <v>48</v>
      </c>
      <c r="T9" s="22">
        <f t="shared" si="0"/>
        <v>1</v>
      </c>
      <c r="U9" s="22">
        <f t="shared" si="0"/>
        <v>48</v>
      </c>
      <c r="V9" s="22">
        <f t="shared" si="0"/>
        <v>1</v>
      </c>
      <c r="W9" s="22">
        <f t="shared" si="0"/>
        <v>16</v>
      </c>
      <c r="X9" s="22">
        <f t="shared" si="0"/>
        <v>1</v>
      </c>
      <c r="Y9" s="22">
        <f t="shared" si="0"/>
        <v>48</v>
      </c>
      <c r="Z9" s="22">
        <f t="shared" si="0"/>
        <v>1</v>
      </c>
      <c r="AA9" s="22">
        <f t="shared" si="0"/>
        <v>32</v>
      </c>
      <c r="AB9" s="22">
        <f t="shared" si="0"/>
        <v>2</v>
      </c>
      <c r="AC9" s="22">
        <f t="shared" si="0"/>
        <v>25</v>
      </c>
      <c r="AD9" s="22">
        <f t="shared" si="0"/>
        <v>1</v>
      </c>
      <c r="AE9" s="22">
        <f t="shared" si="0"/>
        <v>1</v>
      </c>
      <c r="AF9" s="22">
        <f t="shared" si="0"/>
        <v>1</v>
      </c>
      <c r="AG9" s="22">
        <f t="shared" si="0"/>
        <v>2000</v>
      </c>
      <c r="AH9" s="22">
        <f t="shared" si="0"/>
        <v>1</v>
      </c>
      <c r="AI9" s="22">
        <f t="shared" si="0"/>
        <v>1500</v>
      </c>
    </row>
    <row r="10" spans="1:35" ht="22.5" customHeight="1">
      <c r="A10" s="76"/>
      <c r="B10" s="76"/>
      <c r="C10" s="13"/>
      <c r="D10" s="1"/>
      <c r="E10" s="1"/>
      <c r="F10" s="9"/>
      <c r="G10" s="9"/>
      <c r="H10" s="9"/>
      <c r="I10" s="9"/>
      <c r="J10" s="9"/>
      <c r="K10" s="9"/>
      <c r="L10" s="9"/>
      <c r="M10" s="9"/>
      <c r="N10" s="1"/>
      <c r="O10" s="1"/>
      <c r="P10" s="1"/>
      <c r="Q10" s="77" t="str">
        <f>Mau2!Q9</f>
        <v>Thanh Hµ, ngµy 25 th¸ng 10 n¨m 2009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ht="20.25" customHeight="1">
      <c r="A11" s="65" t="s">
        <v>156</v>
      </c>
      <c r="B11" s="65"/>
      <c r="C11" s="79">
        <f>(F8+G8+H8+I8+J8)/(D8+E8)</f>
        <v>1</v>
      </c>
      <c r="D11" s="8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8" t="str">
        <f>Mau2!Q10</f>
        <v>TM. Ban chØ ®¹o phæ cËp (ký, ®ãng dÊu)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5" customHeight="1">
      <c r="A12" s="13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5" customHeight="1">
      <c r="A13" s="12"/>
      <c r="B13" s="13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9"/>
      <c r="R15" s="19"/>
      <c r="S15" s="1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9"/>
      <c r="R16" s="19"/>
      <c r="S16" s="19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9"/>
      <c r="R17" s="19"/>
      <c r="S17" s="1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">
      <c r="A19" s="2"/>
      <c r="B19" s="2"/>
      <c r="C19" s="2"/>
      <c r="D19" s="2"/>
      <c r="E19" s="2"/>
      <c r="F19" s="2"/>
      <c r="G19" s="2"/>
      <c r="H19" s="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7:35" ht="15"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7:35" ht="15"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7:35" ht="15"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7:35" ht="15"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7:35" ht="15"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7:35" ht="15"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7:35" ht="15"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7:35" ht="15"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7:35" ht="15"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7:35" ht="15"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7:35" ht="15"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7:35" ht="15"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7:35" ht="15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</sheetData>
  <sheetProtection password="CF25" sheet="1" objects="1" scenarios="1"/>
  <mergeCells count="39">
    <mergeCell ref="R5:S5"/>
    <mergeCell ref="T5:U5"/>
    <mergeCell ref="A4:A6"/>
    <mergeCell ref="B4:B6"/>
    <mergeCell ref="D4:E4"/>
    <mergeCell ref="D5:D6"/>
    <mergeCell ref="E5:E6"/>
    <mergeCell ref="L5:M5"/>
    <mergeCell ref="A9:B9"/>
    <mergeCell ref="A10:B10"/>
    <mergeCell ref="A11:B11"/>
    <mergeCell ref="C4:C6"/>
    <mergeCell ref="I1:AI1"/>
    <mergeCell ref="I2:AI2"/>
    <mergeCell ref="F4:K4"/>
    <mergeCell ref="F5:G5"/>
    <mergeCell ref="H5:I5"/>
    <mergeCell ref="J5:J6"/>
    <mergeCell ref="K5:K6"/>
    <mergeCell ref="L4:AE4"/>
    <mergeCell ref="N5:O5"/>
    <mergeCell ref="P5:Q5"/>
    <mergeCell ref="AD5:AD6"/>
    <mergeCell ref="AE5:AE6"/>
    <mergeCell ref="AF4:AG4"/>
    <mergeCell ref="V5:W5"/>
    <mergeCell ref="X5:Y5"/>
    <mergeCell ref="Z5:AA5"/>
    <mergeCell ref="AB5:AC5"/>
    <mergeCell ref="Q10:AI10"/>
    <mergeCell ref="Q11:AI11"/>
    <mergeCell ref="A1:G1"/>
    <mergeCell ref="A2:G2"/>
    <mergeCell ref="C11:D11"/>
    <mergeCell ref="AH4:AI4"/>
    <mergeCell ref="AF5:AF6"/>
    <mergeCell ref="AG5:AG6"/>
    <mergeCell ref="AH5:AH6"/>
    <mergeCell ref="AI5:AI6"/>
  </mergeCells>
  <printOptions horizontalCentered="1"/>
  <pageMargins left="0" right="0" top="0" bottom="0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Me</cp:lastModifiedBy>
  <cp:lastPrinted>2009-10-01T05:21:44Z</cp:lastPrinted>
  <dcterms:created xsi:type="dcterms:W3CDTF">2009-09-30T02:14:18Z</dcterms:created>
  <dcterms:modified xsi:type="dcterms:W3CDTF">2008-10-05T03:33:55Z</dcterms:modified>
  <cp:category/>
  <cp:version/>
  <cp:contentType/>
  <cp:contentStatus/>
</cp:coreProperties>
</file>